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Оплата 100%" sheetId="1" state="visible" r:id="rId1"/>
    <sheet name="сп" sheetId="2" state="hidden" r:id="rId2"/>
  </sheets>
  <definedNames>
    <definedName name="_xlnm._FilterDatabase" localSheetId="1" hidden="1">'сп'!$H$7:$H$18</definedName>
    <definedName name="jhjhj">{0,"тысячz";1,"тысячаz";2,"тысячиz";5,"тысячz"}</definedName>
    <definedName name="jkjkj">{"","одинz","дваz","триz","четыреz","пятьz","шестьz","семьz","восемьz","девятьz"}</definedName>
    <definedName name="jyuy7">{"","стоz","двестиz","тристаz","четырестаz","пятьсотz","шестьсотz","семьсотz","восемьсотz","девятьсотz"}</definedName>
    <definedName name="n_1">{"","одинz","дваz","триz","четыреz","пятьz","шестьz","семьz","восемьz","девятьz"}</definedName>
    <definedName name="n_2">{"десятьz","одиннадцатьz","двенадцатьz","тринадцатьz","четырнадцатьz","пятнадцатьz","шестнадцатьz","семнадцатьz","восемнадцатьz","девятнадцатьz"}</definedName>
    <definedName name="n_3">{"";1;"двадцатьz";"тридцатьz";"сорокz";"пятьдесятz";"шестьдесятz";"семьдесятz";"восемьдесятz";"девяностоz"}</definedName>
    <definedName name="n_4">{"","стоz","двестиz","тристаz","четырестаz","пятьсотz","шестьсотz","семьсотz","восемьсотz","девятьсотz"}</definedName>
    <definedName name="n_5">{"","однаz","двеz","триz","четыреz","пятьz","шестьz","семьz","восемьz","девятьz"}</definedName>
    <definedName name="n0">"000000000000"&amp;MID(1/2,2,1)&amp;"00"</definedName>
    <definedName name="n0x">IF(n_3=1,n_2,n_3&amp;n_1)</definedName>
    <definedName name="n1x">IF(n_3=1,n_2,n_3&amp;n_5)</definedName>
    <definedName name="s">{0,"овz";1,"z";2,"аz";5,"овz"}</definedName>
    <definedName name="ttt">{"";1;"двадцатьz";"тридцатьz";"сорокz";"пятьдесятz";"шестьдесятz";"семьдесятz";"восемьдесятz";"девяностоz"}</definedName>
    <definedName name="wsdw">IF(ttt=1,n_2,ttt&amp;n_5)</definedName>
    <definedName name="мил">{0,"овz";1,"z";2,"аz";5,"овz"}</definedName>
    <definedName name="тыс">{0,"тысячz";1,"тысячаz";2,"тысячиz";5,"тысячz"}</definedName>
    <definedName name="_xlnm._FilterDatabase" localSheetId="1" hidden="1">'сп'!$H$7:$H$18</definedName>
  </definedNames>
  <calcPr/>
</workbook>
</file>

<file path=xl/sharedStrings.xml><?xml version="1.0" encoding="utf-8"?>
<sst xmlns="http://schemas.openxmlformats.org/spreadsheetml/2006/main" count="954" uniqueCount="954">
  <si>
    <t xml:space="preserve">Предзаказ SUNOVA 2025 для РАЙДЕРОВ</t>
  </si>
  <si>
    <t>PDF-каталог</t>
  </si>
  <si>
    <t xml:space="preserve">Сайт SUNOVA</t>
  </si>
  <si>
    <t xml:space="preserve">ПОДСЧИТАТЬ СУММУ (нажмите на эту ячейку)</t>
  </si>
  <si>
    <t xml:space="preserve">Вариант оплаты "100% предоплата"</t>
  </si>
  <si>
    <t xml:space="preserve">Instagram SURF</t>
  </si>
  <si>
    <t xml:space="preserve">Instagram SUP</t>
  </si>
  <si>
    <t xml:space="preserve">Итого к оплате:</t>
  </si>
  <si>
    <t xml:space="preserve">Предоплата 100% до 20.11</t>
  </si>
  <si>
    <t xml:space="preserve">Instagram WIND</t>
  </si>
  <si>
    <t xml:space="preserve">Instagram FOIL</t>
  </si>
  <si>
    <t xml:space="preserve">Разделы прайса:</t>
  </si>
  <si>
    <t xml:space="preserve">FOIL (wingfoil, downwind, SUPfoil, surffoil)</t>
  </si>
  <si>
    <t>RACE</t>
  </si>
  <si>
    <t>SUPSURF</t>
  </si>
  <si>
    <t>SURF</t>
  </si>
  <si>
    <t>WINDSURF</t>
  </si>
  <si>
    <t xml:space="preserve">Весла и прочее</t>
  </si>
  <si>
    <t>Технология</t>
  </si>
  <si>
    <t>Модель</t>
  </si>
  <si>
    <t>Длина</t>
  </si>
  <si>
    <t>Ширина</t>
  </si>
  <si>
    <t>Объем</t>
  </si>
  <si>
    <t xml:space="preserve">Розница, Руб</t>
  </si>
  <si>
    <t xml:space="preserve">Предзаказ, Руб</t>
  </si>
  <si>
    <t xml:space="preserve">Заказ, шт:</t>
  </si>
  <si>
    <t>Стоимость:</t>
  </si>
  <si>
    <t xml:space="preserve">Ваш комментарий:</t>
  </si>
  <si>
    <r>
      <t xml:space="preserve">SUP: race, touring &amp; downwind     </t>
    </r>
    <r>
      <rPr>
        <b/>
        <sz val="10"/>
        <color theme="0"/>
        <rFont val="Calibri"/>
        <scheme val="minor"/>
      </rPr>
      <t xml:space="preserve">Комплектация: доска, 3 ручки, карбоновый плавник</t>
    </r>
  </si>
  <si>
    <t xml:space="preserve">введите количество:</t>
  </si>
  <si>
    <r>
      <rPr>
        <b/>
        <sz val="11"/>
        <color theme="1"/>
        <rFont val="Calibri"/>
        <scheme val="minor"/>
      </rPr>
      <t>Технология</t>
    </r>
    <r>
      <rPr>
        <sz val="11"/>
        <color theme="1"/>
        <rFont val="Calibri"/>
        <scheme val="minor"/>
      </rPr>
      <t xml:space="preserve"> </t>
    </r>
    <r>
      <rPr>
        <b/>
        <sz val="11"/>
        <color theme="1"/>
        <rFont val="Calibri"/>
        <scheme val="minor"/>
      </rPr>
      <t xml:space="preserve">TR3 Pro</t>
    </r>
    <r>
      <rPr>
        <sz val="10"/>
        <color theme="1"/>
        <rFont val="Calibri"/>
        <scheme val="minor"/>
      </rPr>
      <t xml:space="preserve"> (читается "тритек про"). Сердечник из пены, изготовленный с точностью до долей миллиметра на станке ЧПУ ("CNC shaped"). Для ламинации используется стекловолокно и шпон из дерева павловния. Борта также ламинированы павловнией. Доска очень прочная, устойчива к ударам и великолепно выглядит. При этом вес 14фт - всего 10,2-10,7кг, в зависимости от модели и ширины.</t>
    </r>
  </si>
  <si>
    <t xml:space="preserve">Sunova Flatwater Faast Pro 2.0</t>
  </si>
  <si>
    <t>14'0"</t>
  </si>
  <si>
    <t>19"</t>
  </si>
  <si>
    <t>223.0</t>
  </si>
  <si>
    <t xml:space="preserve">Та самая "Team Russia". Кастомный шейп, созданный с учетом пожеланий Елены Прохоровой, Алены Сурковой и Дмитрия Судакова, стал серийной моделью! Очень быстрая, но при этом устойчивая доска. Отлично ведет себя в разных режимах и на разной воде, подхватывает малейшую волну. Новинка 2025 - облегченный коврик по всей площади доски и сливные отверстия на дне доски.</t>
  </si>
  <si>
    <t>20"</t>
  </si>
  <si>
    <t>235.0</t>
  </si>
  <si>
    <t>21"</t>
  </si>
  <si>
    <t>246.0</t>
  </si>
  <si>
    <t xml:space="preserve"> </t>
  </si>
  <si>
    <t>22"</t>
  </si>
  <si>
    <t>258.0</t>
  </si>
  <si>
    <t>23"</t>
  </si>
  <si>
    <t>270.0</t>
  </si>
  <si>
    <t>24"</t>
  </si>
  <si>
    <t>282.0</t>
  </si>
  <si>
    <t xml:space="preserve">Sunova Flatwater Elite</t>
  </si>
  <si>
    <t>219.0</t>
  </si>
  <si>
    <t xml:space="preserve">Кастомный шейп, convex (выпуклое дно). Доска для тех, кто обладает отличным балансом и готов пожертвовать устойчивостью доски для того, чтобы получить экстремально легкое скольжение и максимально возможную скорость. Новинка 2025 - облегченный коврик по всей площади доски и сливные отверстия на дне.</t>
  </si>
  <si>
    <t>231.0</t>
  </si>
  <si>
    <t>242.0</t>
  </si>
  <si>
    <t>253.0</t>
  </si>
  <si>
    <t>265.0</t>
  </si>
  <si>
    <t xml:space="preserve">Sunova Allround Faast Pro</t>
  </si>
  <si>
    <t>255.7</t>
  </si>
  <si>
    <t xml:space="preserve">Универсальная гоночная доска для флэта и чопа. Великолепна в technical race и морских условиях, легко берет волну. Глубокий конкейв. Low flat deck (не dugout, но палуба немного утоплена относительно бортов). Коврик по всей площади доски - по запросу.</t>
  </si>
  <si>
    <t>266.8</t>
  </si>
  <si>
    <t>278.3</t>
  </si>
  <si>
    <t xml:space="preserve">25 1/2"</t>
  </si>
  <si>
    <t>295.8</t>
  </si>
  <si>
    <t>27"</t>
  </si>
  <si>
    <t>313.2</t>
  </si>
  <si>
    <t xml:space="preserve">Sunova Allwater Faast Pro</t>
  </si>
  <si>
    <t>253.2</t>
  </si>
  <si>
    <t xml:space="preserve">Доска для гонок в морских условиях, и для даунвинда. Еле заметный конкейв на дне. Dugout. Коврик по всей площади доски - по запросу.</t>
  </si>
  <si>
    <t>264.1</t>
  </si>
  <si>
    <t>275.7</t>
  </si>
  <si>
    <t>297.5</t>
  </si>
  <si>
    <t>315.0</t>
  </si>
  <si>
    <t xml:space="preserve">Sunova Torpedo Faast Pro</t>
  </si>
  <si>
    <t>254.0</t>
  </si>
  <si>
    <t xml:space="preserve">Доска не для гонок. 100% даунвинд, а также серфинг на волнах от 1 фута и до... Плоское дно. Low flat deck.</t>
  </si>
  <si>
    <t>271.6</t>
  </si>
  <si>
    <t>286.7</t>
  </si>
  <si>
    <t xml:space="preserve">28 1/2"</t>
  </si>
  <si>
    <t>305.0</t>
  </si>
  <si>
    <t xml:space="preserve">Sunova Ocean Faast Pro</t>
  </si>
  <si>
    <t>297.7</t>
  </si>
  <si>
    <t xml:space="preserve">Модель для даунвинда и гонок в океанских условиях. Dugout. Коврик по всей площади доски - по запросу.</t>
  </si>
  <si>
    <t>316.3</t>
  </si>
  <si>
    <t>334.9</t>
  </si>
  <si>
    <r>
      <rPr>
        <b/>
        <sz val="11"/>
        <color theme="1"/>
        <rFont val="Calibri"/>
        <scheme val="minor"/>
      </rPr>
      <t>Технология</t>
    </r>
    <r>
      <rPr>
        <sz val="11"/>
        <color theme="1"/>
        <rFont val="Calibri"/>
        <scheme val="minor"/>
      </rPr>
      <t xml:space="preserve"> </t>
    </r>
    <r>
      <rPr>
        <b/>
        <sz val="11"/>
        <color theme="1"/>
        <rFont val="Calibri"/>
        <scheme val="minor"/>
      </rPr>
      <t>Ecotec.</t>
    </r>
    <r>
      <rPr>
        <sz val="10"/>
        <color theme="1"/>
        <rFont val="Calibri"/>
        <scheme val="minor"/>
      </rPr>
      <t xml:space="preserve"> Отличается от TR3pro тем, что борта доски ламинированы стекловолокном без слоя павловнии.</t>
    </r>
  </si>
  <si>
    <t xml:space="preserve">Sunova Expedition</t>
  </si>
  <si>
    <t>12'6"</t>
  </si>
  <si>
    <t>269.3</t>
  </si>
  <si>
    <t xml:space="preserve">Доска для туринга и путешествий. Много рымов для крепления багажа как на носу, так и на корме. Большой выбор размеров. Промодель Нормана Ханна @normhann . </t>
  </si>
  <si>
    <t>30"</t>
  </si>
  <si>
    <t>283.5</t>
  </si>
  <si>
    <t>301.2</t>
  </si>
  <si>
    <t>317.9</t>
  </si>
  <si>
    <t>334.7</t>
  </si>
  <si>
    <r>
      <t xml:space="preserve">SUP: surfing        </t>
    </r>
    <r>
      <rPr>
        <b/>
        <sz val="10"/>
        <color theme="0"/>
        <rFont val="Calibri"/>
        <scheme val="minor"/>
      </rPr>
      <t xml:space="preserve">Комплектация: доска, коврик, плавники Futures</t>
    </r>
  </si>
  <si>
    <r>
      <t xml:space="preserve"> Технология TR3. </t>
    </r>
    <r>
      <rPr>
        <sz val="11"/>
        <color theme="1"/>
        <rFont val="Calibri"/>
        <scheme val="minor"/>
      </rPr>
      <t xml:space="preserve">Описание технологии: см. модель Speeed.</t>
    </r>
  </si>
  <si>
    <t xml:space="preserve">Sunova Casey Flow 2.0</t>
  </si>
  <si>
    <t>7'4"</t>
  </si>
  <si>
    <t xml:space="preserve">26 1/4"</t>
  </si>
  <si>
    <t>76.5</t>
  </si>
  <si>
    <t xml:space="preserve">Идея Flow 2.0 - "Performance for everyone for everyday". Более дружелюбный шейп, чем у Acid, хорошо подходит для  волн от пары футов до роста, и даже больше - если волны более пологие и мягкие. Уровень райдера - от новичка до "про".</t>
  </si>
  <si>
    <t>7'8"</t>
  </si>
  <si>
    <t xml:space="preserve">27 1/2"</t>
  </si>
  <si>
    <t>88.3</t>
  </si>
  <si>
    <t>8'0"</t>
  </si>
  <si>
    <t xml:space="preserve">28 3/4"</t>
  </si>
  <si>
    <t>99.2</t>
  </si>
  <si>
    <t>8'4"</t>
  </si>
  <si>
    <t xml:space="preserve">29 3/4"</t>
  </si>
  <si>
    <t>111.6</t>
  </si>
  <si>
    <t>8'8"</t>
  </si>
  <si>
    <t>31"</t>
  </si>
  <si>
    <t>126.3</t>
  </si>
  <si>
    <t>9'0"</t>
  </si>
  <si>
    <t xml:space="preserve">32 1/4"</t>
  </si>
  <si>
    <t>141.7</t>
  </si>
  <si>
    <t>9'4"</t>
  </si>
  <si>
    <t xml:space="preserve">33 1/2"</t>
  </si>
  <si>
    <t>158.2</t>
  </si>
  <si>
    <t>9'8"</t>
  </si>
  <si>
    <t xml:space="preserve">34 1/4"</t>
  </si>
  <si>
    <t>175.0</t>
  </si>
  <si>
    <r>
      <t xml:space="preserve">Технология XXX. </t>
    </r>
    <r>
      <rPr>
        <sz val="11"/>
        <color theme="1"/>
        <rFont val="Calibri"/>
        <scheme val="minor"/>
      </rPr>
      <t xml:space="preserve">Описание технологии: см. модель Speeed. </t>
    </r>
    <r>
      <rPr>
        <sz val="10"/>
        <color theme="1"/>
        <rFont val="Calibri"/>
        <scheme val="minor"/>
      </rPr>
      <t/>
    </r>
  </si>
  <si>
    <r>
      <rPr>
        <b/>
        <sz val="11"/>
        <color theme="1"/>
        <rFont val="Calibri"/>
        <scheme val="minor"/>
      </rPr>
      <t xml:space="preserve">Технология TR3</t>
    </r>
    <r>
      <rPr>
        <sz val="11"/>
        <color theme="1"/>
        <rFont val="Calibri"/>
        <scheme val="minor"/>
      </rPr>
      <t>.</t>
    </r>
    <r>
      <rPr>
        <sz val="10"/>
        <color theme="1"/>
        <rFont val="Calibri"/>
        <scheme val="minor"/>
      </rPr>
      <t xml:space="preserve"> Описание технологии: см. модель Speeed.</t>
    </r>
  </si>
  <si>
    <t xml:space="preserve">Sunova Placid</t>
  </si>
  <si>
    <t>7'3"</t>
  </si>
  <si>
    <t>79.4</t>
  </si>
  <si>
    <t xml:space="preserve">Новый шейп от Sunova. Идея - сделать high performance модель Acid более дружелюбной к условиям и возможностям райдера (отсюда и название: Placid = playful Acid). Добавлены ширина и объем, сохранена агрессивная корма. Доска очень устойчива и нравится всем. Особенно тем, чей баланс далек от идеала;-)</t>
  </si>
  <si>
    <t>7'7"</t>
  </si>
  <si>
    <t>28"</t>
  </si>
  <si>
    <t>90.3</t>
  </si>
  <si>
    <t>7'11"</t>
  </si>
  <si>
    <t xml:space="preserve">29 1/2"</t>
  </si>
  <si>
    <t>102.8</t>
  </si>
  <si>
    <t>8'3"</t>
  </si>
  <si>
    <t xml:space="preserve">30 1/2"</t>
  </si>
  <si>
    <t>112.5</t>
  </si>
  <si>
    <t>8'7"</t>
  </si>
  <si>
    <t xml:space="preserve">31 1/2"</t>
  </si>
  <si>
    <t>125.1</t>
  </si>
  <si>
    <t>8'10"</t>
  </si>
  <si>
    <t>135.3</t>
  </si>
  <si>
    <t>9'1"</t>
  </si>
  <si>
    <t>33"</t>
  </si>
  <si>
    <t>146.8</t>
  </si>
  <si>
    <t>155.1</t>
  </si>
  <si>
    <t>9'7"</t>
  </si>
  <si>
    <t>34"</t>
  </si>
  <si>
    <t>170.3</t>
  </si>
  <si>
    <r>
      <rPr>
        <b/>
        <sz val="11"/>
        <color theme="1"/>
        <rFont val="Calibri"/>
        <scheme val="minor"/>
      </rPr>
      <t xml:space="preserve">Технология XXX.</t>
    </r>
    <r>
      <rPr>
        <sz val="10"/>
        <color theme="1"/>
        <rFont val="Calibri"/>
        <scheme val="minor"/>
      </rPr>
      <t xml:space="preserve"> Описание технологии: см. модель Speeed.  </t>
    </r>
  </si>
  <si>
    <r>
      <rPr>
        <b/>
        <sz val="11"/>
        <color theme="1"/>
        <rFont val="Calibri"/>
        <scheme val="minor"/>
      </rPr>
      <t xml:space="preserve">Технология TR3</t>
    </r>
    <r>
      <rPr>
        <sz val="11"/>
        <color theme="1"/>
        <rFont val="Calibri"/>
        <scheme val="minor"/>
      </rPr>
      <t xml:space="preserve">. </t>
    </r>
    <r>
      <rPr>
        <sz val="10"/>
        <color theme="1"/>
        <rFont val="Calibri"/>
        <scheme val="minor"/>
      </rPr>
      <t xml:space="preserve">Описание технологии: см. модель Speeed.</t>
    </r>
  </si>
  <si>
    <t xml:space="preserve">Sunova Creek</t>
  </si>
  <si>
    <t xml:space="preserve">25 1/8"</t>
  </si>
  <si>
    <t>71.7</t>
  </si>
  <si>
    <t xml:space="preserve">Доска high performance со встроенными "системами стабилизации". Микс всего лучшего, что есть у Sunova: обводы от SKATE, скольжение от FLOW, рокер от ACID, и, самое главное, корма от SPEEED. Призвана доставлять удовольствие от катания в непростых условиях. Уровень райдера: от новичка до "про", нужно лишь выбрать подходящий объем.  Огромный размерный ряд.</t>
  </si>
  <si>
    <t>26"</t>
  </si>
  <si>
    <t>79.3</t>
  </si>
  <si>
    <t>7'10"</t>
  </si>
  <si>
    <t xml:space="preserve">26 7/8"</t>
  </si>
  <si>
    <t>87.4</t>
  </si>
  <si>
    <t>8'1"</t>
  </si>
  <si>
    <t xml:space="preserve">27 11/16"</t>
  </si>
  <si>
    <t>96.0</t>
  </si>
  <si>
    <t xml:space="preserve">28 9/16"</t>
  </si>
  <si>
    <t>105.3</t>
  </si>
  <si>
    <t xml:space="preserve">29 7/16"</t>
  </si>
  <si>
    <t>115.0</t>
  </si>
  <si>
    <t xml:space="preserve">30 1/4"</t>
  </si>
  <si>
    <t>125.3</t>
  </si>
  <si>
    <t xml:space="preserve">31 1/8"</t>
  </si>
  <si>
    <t>136.3</t>
  </si>
  <si>
    <t>32"</t>
  </si>
  <si>
    <t>147.9</t>
  </si>
  <si>
    <t xml:space="preserve">32 7/8"</t>
  </si>
  <si>
    <t>160.0</t>
  </si>
  <si>
    <r>
      <rPr>
        <b/>
        <sz val="11"/>
        <color theme="1"/>
        <rFont val="Calibri"/>
        <scheme val="minor"/>
      </rPr>
      <t xml:space="preserve">Технология XXX</t>
    </r>
    <r>
      <rPr>
        <sz val="10"/>
        <color theme="1"/>
        <rFont val="Calibri"/>
        <scheme val="minor"/>
      </rPr>
      <t xml:space="preserve">. Описание технологии: см. модель Speeed.  </t>
    </r>
  </si>
  <si>
    <t xml:space="preserve">Sunova Ghost</t>
  </si>
  <si>
    <t xml:space="preserve">28 5/16"</t>
  </si>
  <si>
    <t>98.8</t>
  </si>
  <si>
    <t xml:space="preserve">THE GHOST is an allround ripper that will help you to surf better each and every day!
This board is the brainchild of ‘Creek” aka Rick Weeks. The goal was simple, he wanted a board that would make him surf better in everyday situations. Achieving that goal was a little more challenging. 
After multiple revisions and prototypes, with changes to just about every aspect of the board, the final product version of the Ghost was born. 
A fuller outline up front blends with clean curves through the mid section into a hip that definitely adds some special sauce. Paired with a forward fin placement and a flatter performance rocker, this board is super quick and agile no matter where you're standing. If you are looking for a board that does the hard work for you, look no further!</t>
  </si>
  <si>
    <t>8'2"</t>
  </si>
  <si>
    <t xml:space="preserve">29 3/16"</t>
  </si>
  <si>
    <t>108.5</t>
  </si>
  <si>
    <t>8'5"</t>
  </si>
  <si>
    <t xml:space="preserve">30 1/8"</t>
  </si>
  <si>
    <t>118.8</t>
  </si>
  <si>
    <t>129.7</t>
  </si>
  <si>
    <t xml:space="preserve">31 5/8"</t>
  </si>
  <si>
    <t>137.2</t>
  </si>
  <si>
    <t xml:space="preserve">32 1/2"</t>
  </si>
  <si>
    <t>149.2</t>
  </si>
  <si>
    <t>9'3"</t>
  </si>
  <si>
    <t xml:space="preserve">33 1/16"</t>
  </si>
  <si>
    <t>157.5</t>
  </si>
  <si>
    <t>9'6"</t>
  </si>
  <si>
    <t>170.6</t>
  </si>
  <si>
    <t xml:space="preserve">Sunova Casey Flash</t>
  </si>
  <si>
    <t>69.5</t>
  </si>
  <si>
    <t xml:space="preserve">Про-модель Джеймса Кейси @james__casey. Доска находится ровно между Flow и Acid, и позволяет опытному райдеру показать класс на волнах любого размера и формы. Уровень райдера - от "среднего" до "про". Выбор известного российского SUP-серфера @yuriy_cheplenko</t>
  </si>
  <si>
    <t>7'6"</t>
  </si>
  <si>
    <t>76.9</t>
  </si>
  <si>
    <t>7'9"</t>
  </si>
  <si>
    <t>84.9</t>
  </si>
  <si>
    <t xml:space="preserve">27 3/4"</t>
  </si>
  <si>
    <t>93.4</t>
  </si>
  <si>
    <t xml:space="preserve">28 5/8"</t>
  </si>
  <si>
    <t>102.5</t>
  </si>
  <si>
    <t>8'6"</t>
  </si>
  <si>
    <t>8'9"</t>
  </si>
  <si>
    <t xml:space="preserve">30 3/8"</t>
  </si>
  <si>
    <t>122.2</t>
  </si>
  <si>
    <t xml:space="preserve">31 1/4"</t>
  </si>
  <si>
    <t>132.9</t>
  </si>
  <si>
    <t xml:space="preserve">32 1/16"</t>
  </si>
  <si>
    <t>144.5</t>
  </si>
  <si>
    <t xml:space="preserve">32 15/16"</t>
  </si>
  <si>
    <t>150.9</t>
  </si>
  <si>
    <r>
      <rPr>
        <b/>
        <sz val="11"/>
        <color theme="1"/>
        <rFont val="Calibri"/>
        <scheme val="minor"/>
      </rPr>
      <t xml:space="preserve">Технология XXX. </t>
    </r>
    <r>
      <rPr>
        <sz val="10"/>
        <color theme="1"/>
        <rFont val="Calibri"/>
        <scheme val="minor"/>
      </rPr>
      <t xml:space="preserve"> Описание технологии: см. модель Speeed.</t>
    </r>
  </si>
  <si>
    <r>
      <rPr>
        <b/>
        <sz val="11"/>
        <color theme="1"/>
        <rFont val="Calibri"/>
        <scheme val="minor"/>
      </rPr>
      <t xml:space="preserve">Технология TR3</t>
    </r>
    <r>
      <rPr>
        <sz val="10"/>
        <color theme="1"/>
        <rFont val="Calibri"/>
        <scheme val="minor"/>
      </rPr>
      <t xml:space="preserve"> (читается "тритек"). Сердечник из пены, изготовленный на станке ЧПУ. Для ламинации используется стекловолокно и шпон из дерева павловния. Борта ламинированы стекловолокном и покрашены в бронзовый цвет. Доска очень прочная, легкая, устойчива к ударам и великолепно выглядит.</t>
    </r>
  </si>
  <si>
    <t xml:space="preserve">Sunova Speeed</t>
  </si>
  <si>
    <t>7'1"</t>
  </si>
  <si>
    <t xml:space="preserve">23 3/8"</t>
  </si>
  <si>
    <t>67.7</t>
  </si>
  <si>
    <t xml:space="preserve">Культовая модель, самая продаваемая доска SUNOVA и, возможно, самый популярный серфовый SUP в мире (если вспомнить, что есть такая гигантская серфовая держава, как Австралия). Сложный шейп: обрезанный нос, прямые обводы, но суженная корма с малым объемом и каналами. Доска очень устойчива для данной ширины за счет широкого носа, невероятно легко разгоняется и берет волны. Из-за прямых обводов она почти не поворачивает, если вы стоите в центре доски. Но при загрузке кормы начинает вертеться как шортборд. Таким образом, данный шейп подходит для хороших волн, позволяющих уйти на корму, и райдера, который понимает, что делает.</t>
  </si>
  <si>
    <t xml:space="preserve">24 1/16"</t>
  </si>
  <si>
    <t>73.0</t>
  </si>
  <si>
    <t xml:space="preserve">24 3/4"</t>
  </si>
  <si>
    <t>79.9</t>
  </si>
  <si>
    <t xml:space="preserve">25 7/16"</t>
  </si>
  <si>
    <t>86.8</t>
  </si>
  <si>
    <t xml:space="preserve">26 1/8"</t>
  </si>
  <si>
    <t>94.0</t>
  </si>
  <si>
    <t>103.4</t>
  </si>
  <si>
    <t>112.8</t>
  </si>
  <si>
    <t>123.1</t>
  </si>
  <si>
    <t xml:space="preserve">29 1/8"</t>
  </si>
  <si>
    <t>130.0</t>
  </si>
  <si>
    <t>9'2"</t>
  </si>
  <si>
    <t>145.9</t>
  </si>
  <si>
    <t>9'5"</t>
  </si>
  <si>
    <t xml:space="preserve">31 1/16"</t>
  </si>
  <si>
    <t>160.3</t>
  </si>
  <si>
    <t>9'11"</t>
  </si>
  <si>
    <t xml:space="preserve">32 11/16"</t>
  </si>
  <si>
    <t>173.9</t>
  </si>
  <si>
    <t>10'0"</t>
  </si>
  <si>
    <t>193.0</t>
  </si>
  <si>
    <r>
      <rPr>
        <b/>
        <sz val="11"/>
        <color theme="1"/>
        <rFont val="Calibri"/>
        <scheme val="minor"/>
      </rPr>
      <t xml:space="preserve">Технология XXX</t>
    </r>
    <r>
      <rPr>
        <sz val="10"/>
        <color theme="1"/>
        <rFont val="Calibri"/>
        <scheme val="minor"/>
      </rPr>
      <t xml:space="preserve"> (читается "трипл икс"). Для ламинации используется стекловолокно и шпон из дерева бальса. Борта ламинированы стекловолокном и покрашены в серебристый цвет. Доска очень прочная, легкая, устойчива к ударам и имеет отличный флекс. Есть закладная для крепления виндсерфового паруса.</t>
    </r>
  </si>
  <si>
    <r>
      <t xml:space="preserve">Технология TR3. </t>
    </r>
    <r>
      <rPr>
        <sz val="11"/>
        <color theme="1"/>
        <rFont val="Calibri"/>
        <scheme val="minor"/>
      </rPr>
      <t xml:space="preserve">Описание технологии: см. модель Speeed.</t>
    </r>
  </si>
  <si>
    <t xml:space="preserve">Sunova Casey Throttle</t>
  </si>
  <si>
    <t xml:space="preserve">24 1/4"</t>
  </si>
  <si>
    <t>68.2</t>
  </si>
  <si>
    <t xml:space="preserve">Доска для больших волн (от роста и выше). Уровень райдера - от "продвинутого" до "про".</t>
  </si>
  <si>
    <t>25"</t>
  </si>
  <si>
    <t>77.1</t>
  </si>
  <si>
    <t xml:space="preserve">25 3/4"</t>
  </si>
  <si>
    <t>90.6</t>
  </si>
  <si>
    <t xml:space="preserve">26 1/2"</t>
  </si>
  <si>
    <t>101.3</t>
  </si>
  <si>
    <t>8'11"</t>
  </si>
  <si>
    <t xml:space="preserve">27 1/4"</t>
  </si>
  <si>
    <t>118.1</t>
  </si>
  <si>
    <t xml:space="preserve">28 1/4"</t>
  </si>
  <si>
    <t>132.2</t>
  </si>
  <si>
    <t>29"</t>
  </si>
  <si>
    <t>145.8</t>
  </si>
  <si>
    <t>156.6</t>
  </si>
  <si>
    <t>10'3"</t>
  </si>
  <si>
    <t xml:space="preserve">30 3/4"</t>
  </si>
  <si>
    <t>172.9</t>
  </si>
  <si>
    <r>
      <t xml:space="preserve">Технология XXX. </t>
    </r>
    <r>
      <rPr>
        <sz val="11"/>
        <color theme="1"/>
        <rFont val="Calibri"/>
        <scheme val="minor"/>
      </rPr>
      <t xml:space="preserve">Описание технологии: см. модель Speeed.</t>
    </r>
  </si>
  <si>
    <t xml:space="preserve">Sunova Steeze</t>
  </si>
  <si>
    <t>115.65</t>
  </si>
  <si>
    <t xml:space="preserve">Доска классического шейпа, с округлым носом. Отличный выбор, если вы не "про" и у вас есть только одна доска на все типы и размеры волн.</t>
  </si>
  <si>
    <t>125.6</t>
  </si>
  <si>
    <t>135.7</t>
  </si>
  <si>
    <t>150.0</t>
  </si>
  <si>
    <r>
      <t xml:space="preserve">SUP: longboarding        </t>
    </r>
    <r>
      <rPr>
        <b/>
        <sz val="10"/>
        <color theme="0"/>
        <rFont val="Calibri"/>
        <scheme val="minor"/>
      </rPr>
      <t xml:space="preserve">Комплектация: доска, коврик, плавники US Box / Futures</t>
    </r>
  </si>
  <si>
    <t>TR3</t>
  </si>
  <si>
    <t xml:space="preserve">Sunova Surf</t>
  </si>
  <si>
    <t>141.6</t>
  </si>
  <si>
    <t xml:space="preserve">Классический SUP-лонгборд, на котором так приятно и посерфить, и погулять по флету.</t>
  </si>
  <si>
    <t>10'6"</t>
  </si>
  <si>
    <t>158.5</t>
  </si>
  <si>
    <t>XXX</t>
  </si>
  <si>
    <t xml:space="preserve">Sunova Style</t>
  </si>
  <si>
    <t xml:space="preserve">27 9/16"</t>
  </si>
  <si>
    <t>112.4</t>
  </si>
  <si>
    <t xml:space="preserve">Машина для фанатов лонгбордического стиля, идеально подходит для ноузрайдинга.</t>
  </si>
  <si>
    <t>131.3</t>
  </si>
  <si>
    <t>148.4</t>
  </si>
  <si>
    <t xml:space="preserve">Sunova Style XL</t>
  </si>
  <si>
    <t>118.3</t>
  </si>
  <si>
    <t xml:space="preserve">Вариация модели Style с увеличенной шириной, для тяжелых райдеров.</t>
  </si>
  <si>
    <t>137.9</t>
  </si>
  <si>
    <r>
      <rPr>
        <b/>
        <sz val="11"/>
        <color theme="1"/>
        <rFont val="Calibri"/>
        <scheme val="minor"/>
      </rPr>
      <t xml:space="preserve">Технология TR3.</t>
    </r>
    <r>
      <rPr>
        <sz val="11"/>
        <color theme="1"/>
        <rFont val="Calibri"/>
        <scheme val="minor"/>
      </rPr>
      <t xml:space="preserve"> Описание технологии: см. модель Speeed.</t>
    </r>
  </si>
  <si>
    <t xml:space="preserve">Sunova Casey Revolution</t>
  </si>
  <si>
    <t>90.4</t>
  </si>
  <si>
    <t xml:space="preserve">Максимально универсальный  longboard SUP в "авторском прочтении" Джеймса Кейси. Работает на волнах от полуфута до полутора ростов. </t>
  </si>
  <si>
    <t>99.8</t>
  </si>
  <si>
    <t>115.4</t>
  </si>
  <si>
    <t>127.2</t>
  </si>
  <si>
    <t>138.2</t>
  </si>
  <si>
    <t>100.0</t>
  </si>
  <si>
    <t>115.7</t>
  </si>
  <si>
    <t>127.0</t>
  </si>
  <si>
    <t>138.3</t>
  </si>
  <si>
    <t>149.0</t>
  </si>
  <si>
    <r>
      <rPr>
        <b/>
        <sz val="11"/>
        <color theme="1"/>
        <rFont val="Calibri"/>
        <scheme val="minor"/>
      </rPr>
      <t xml:space="preserve">Технология XXX. </t>
    </r>
    <r>
      <rPr>
        <sz val="11"/>
        <color theme="1"/>
        <rFont val="Calibri"/>
        <scheme val="minor"/>
      </rPr>
      <t xml:space="preserve">Описание технологии: см. модель Speeed.</t>
    </r>
  </si>
  <si>
    <t xml:space="preserve">Sunova Search</t>
  </si>
  <si>
    <t>12'0"</t>
  </si>
  <si>
    <t>178.9</t>
  </si>
  <si>
    <t xml:space="preserve">Уникальная модель от Sunova: серфборд для пологих волн от полуфута и до роста. Кроме того, это достаточно комфортная туринговая доска. Только для настоящих ценителей!</t>
  </si>
  <si>
    <t>218.0</t>
  </si>
  <si>
    <t xml:space="preserve">Sunova Point Break</t>
  </si>
  <si>
    <t>198.6</t>
  </si>
  <si>
    <t xml:space="preserve">Доска для длинных, пологих волн. Похожа на Search, но шире и еще более ориентирована на серфинг.</t>
  </si>
  <si>
    <r>
      <t xml:space="preserve">SUP: allround        </t>
    </r>
    <r>
      <rPr>
        <b/>
        <sz val="10"/>
        <color theme="0"/>
        <rFont val="Calibri"/>
        <scheme val="minor"/>
      </rPr>
      <t xml:space="preserve">Комплектация: доска, коврик, плавники US Box / Futures</t>
    </r>
  </si>
  <si>
    <t xml:space="preserve">Sunova Kruze</t>
  </si>
  <si>
    <t>171.0</t>
  </si>
  <si>
    <t xml:space="preserve">Прогулочная доска для всей семьи, на которой также можно поймать пару небольших волнишек</t>
  </si>
  <si>
    <t>218.8</t>
  </si>
  <si>
    <r>
      <rPr>
        <b/>
        <sz val="11"/>
        <color theme="1"/>
        <rFont val="Calibri"/>
        <scheme val="minor"/>
      </rPr>
      <t xml:space="preserve">Технология EcoTec. </t>
    </r>
    <r>
      <rPr>
        <sz val="10"/>
        <color theme="1"/>
        <rFont val="Calibri"/>
        <scheme val="minor"/>
      </rPr>
      <t xml:space="preserve">Описание: см. модель Expedition</t>
    </r>
  </si>
  <si>
    <t xml:space="preserve">Sunova One</t>
  </si>
  <si>
    <t>149.4</t>
  </si>
  <si>
    <t xml:space="preserve">Универсальная доска, максимально дружелюбная к начинающим и их кошельку. </t>
  </si>
  <si>
    <t>170.5</t>
  </si>
  <si>
    <t>10'2"</t>
  </si>
  <si>
    <t>184.1</t>
  </si>
  <si>
    <t>10'11"</t>
  </si>
  <si>
    <t>203.0</t>
  </si>
  <si>
    <t xml:space="preserve">10'2" Yoga Edition (коврик по всей палубе)</t>
  </si>
  <si>
    <r>
      <t>GEN</t>
    </r>
    <r>
      <rPr>
        <b/>
        <sz val="14"/>
        <color indexed="2"/>
        <rFont val="Calibri"/>
        <scheme val="minor"/>
      </rPr>
      <t>Я</t>
    </r>
    <r>
      <rPr>
        <b/>
        <sz val="14"/>
        <color theme="0"/>
        <rFont val="Calibri"/>
        <scheme val="minor"/>
      </rPr>
      <t xml:space="preserve">ATION (отдельная линейка high performance SUP-досок)</t>
    </r>
  </si>
  <si>
    <t xml:space="preserve">ВСЕ ДОСКИ GENRATION ПОСТАВЛЯЮТСЯ БЕЗ КОВРИКА И ПЛАВНИКОВ! Можно использовать серфовую ваксу, либо приобрести ковер, тейлпад и плавники GENRATION (см. конец этого листа). </t>
  </si>
  <si>
    <t xml:space="preserve">Sunova GenRation Wedge</t>
  </si>
  <si>
    <t>6'5"</t>
  </si>
  <si>
    <t xml:space="preserve">22 3/8"</t>
  </si>
  <si>
    <t>57.2</t>
  </si>
  <si>
    <t xml:space="preserve">THE WEDGE brings an incredible amount of acceleration, instantaneous response, and an all-around level of performance that will blow your mind. 
It excels most for SUP surfers who are ready to push themselves to the next level. The board loves top to bottom surfing, quick pivots to tail releases in the lip and has so much speed that you might just find yourself going to the air!</t>
  </si>
  <si>
    <t>6'8"</t>
  </si>
  <si>
    <t xml:space="preserve">23 1/4"</t>
  </si>
  <si>
    <t>64.1</t>
  </si>
  <si>
    <t>6'11"</t>
  </si>
  <si>
    <t xml:space="preserve">24 1/8"</t>
  </si>
  <si>
    <t>71.6</t>
  </si>
  <si>
    <t>7'2"</t>
  </si>
  <si>
    <t>79.7</t>
  </si>
  <si>
    <t>7'5"</t>
  </si>
  <si>
    <t xml:space="preserve">25 7/8"</t>
  </si>
  <si>
    <t>88.4</t>
  </si>
  <si>
    <t xml:space="preserve">26 3/4"</t>
  </si>
  <si>
    <t>97.6</t>
  </si>
  <si>
    <t xml:space="preserve">27 5/8"</t>
  </si>
  <si>
    <t>107.4</t>
  </si>
  <si>
    <t>118.0</t>
  </si>
  <si>
    <t xml:space="preserve">29 3/8"</t>
  </si>
  <si>
    <t>129.0</t>
  </si>
  <si>
    <t>140.9</t>
  </si>
  <si>
    <t>153.4</t>
  </si>
  <si>
    <t>166.7</t>
  </si>
  <si>
    <t>180.8</t>
  </si>
  <si>
    <t xml:space="preserve">33 3/4"</t>
  </si>
  <si>
    <t>195.6</t>
  </si>
  <si>
    <t xml:space="preserve">34 9/16"</t>
  </si>
  <si>
    <t>211.1</t>
  </si>
  <si>
    <r>
      <rPr>
        <b/>
        <sz val="11"/>
        <color theme="1"/>
        <rFont val="Calibri"/>
        <scheme val="minor"/>
      </rPr>
      <t xml:space="preserve">Технология XXX</t>
    </r>
    <r>
      <rPr>
        <sz val="10"/>
        <color theme="1"/>
        <rFont val="Calibri"/>
        <scheme val="minor"/>
      </rPr>
      <t xml:space="preserve"> (читается "трипл икс"). Для ламинации используется стекловолокно и шпон из дерева бальса. Борта ламинированы стекловолокном и покрашены в серебристый цвет. Доска очень прочная, легкая, устойчива к ударам и имеет отличный флекс.</t>
    </r>
  </si>
  <si>
    <r>
      <rPr>
        <b/>
        <sz val="11"/>
        <color theme="1"/>
        <rFont val="Calibri"/>
        <scheme val="minor"/>
      </rPr>
      <t xml:space="preserve">Технология TR3</t>
    </r>
    <r>
      <rPr>
        <sz val="11"/>
        <color theme="1"/>
        <rFont val="Calibri"/>
        <scheme val="minor"/>
      </rPr>
      <t>.</t>
    </r>
    <r>
      <rPr>
        <sz val="10"/>
        <color theme="1"/>
        <rFont val="Calibri"/>
        <scheme val="minor"/>
      </rPr>
      <t xml:space="preserve"> Описание технологии: см. модель Wedge.</t>
    </r>
  </si>
  <si>
    <t xml:space="preserve">Sunova GenRation Kanga</t>
  </si>
  <si>
    <t>7'0"</t>
  </si>
  <si>
    <t xml:space="preserve">24 11/16"</t>
  </si>
  <si>
    <t>67.0</t>
  </si>
  <si>
    <t xml:space="preserve">Ian Cairns 'Kanga' signature model. The nexus between stability and performance, the Kanga is designed for those of us a little older, a little weight-challenged, but still wanting to surf performance waves.
The curves, width and volume are positioned to accommodate surf stance paddling for a quick approach to steeper waves. An all-around ripper.     </t>
  </si>
  <si>
    <t xml:space="preserve">25 9/16"</t>
  </si>
  <si>
    <t>74.5</t>
  </si>
  <si>
    <t xml:space="preserve">26 7/16"</t>
  </si>
  <si>
    <t>82.5</t>
  </si>
  <si>
    <t xml:space="preserve">27 5/16"</t>
  </si>
  <si>
    <t>91.0</t>
  </si>
  <si>
    <t>109.8</t>
  </si>
  <si>
    <t>120.0</t>
  </si>
  <si>
    <t xml:space="preserve">30 7/8"</t>
  </si>
  <si>
    <t>130.9</t>
  </si>
  <si>
    <t xml:space="preserve">31 3/4"</t>
  </si>
  <si>
    <t>142.5</t>
  </si>
  <si>
    <t>146.5</t>
  </si>
  <si>
    <t xml:space="preserve">32 5/16"</t>
  </si>
  <si>
    <t>150.5</t>
  </si>
  <si>
    <t xml:space="preserve">32 5/8"</t>
  </si>
  <si>
    <t>154.7</t>
  </si>
  <si>
    <t>167.6</t>
  </si>
  <si>
    <t>9'9"</t>
  </si>
  <si>
    <t xml:space="preserve">34 3/8"</t>
  </si>
  <si>
    <t>181.1</t>
  </si>
  <si>
    <t xml:space="preserve">35 1/4"</t>
  </si>
  <si>
    <t>195.3</t>
  </si>
  <si>
    <r>
      <rPr>
        <b/>
        <sz val="11"/>
        <color theme="1"/>
        <rFont val="Calibri"/>
        <scheme val="minor"/>
      </rPr>
      <t xml:space="preserve">Технология XXX.</t>
    </r>
    <r>
      <rPr>
        <sz val="10"/>
        <color theme="1"/>
        <rFont val="Calibri"/>
        <scheme val="minor"/>
      </rPr>
      <t xml:space="preserve"> Описание технологии: см. модель Wedge.</t>
    </r>
  </si>
  <si>
    <t xml:space="preserve">Sunova GenRation SPX</t>
  </si>
  <si>
    <t>69.6</t>
  </si>
  <si>
    <t xml:space="preserve">The SPX is your premier board for real-world conditions.
Boasting a shorter, more curvy outline, the board can fit into tighter pockets easier allowing critical surfing closer to the critical parts of the wave with easier exits. Mix that with the pinched rails in the top ¾ of the board and boxier rails in the tail and you have an exciting combination of beautiful rail turns with radical tail releases.
This is Sean Poynter’s go-to board for all conditions under 8ft.
</t>
  </si>
  <si>
    <t>77.4</t>
  </si>
  <si>
    <t xml:space="preserve">26 13/16"</t>
  </si>
  <si>
    <t>85.8</t>
  </si>
  <si>
    <t>94.8</t>
  </si>
  <si>
    <t>104.4</t>
  </si>
  <si>
    <t>114.7</t>
  </si>
  <si>
    <t xml:space="preserve">30 7/16"</t>
  </si>
  <si>
    <t>125.5</t>
  </si>
  <si>
    <t xml:space="preserve">HYDROFOIL: surf, SUP, wing, downwind</t>
  </si>
  <si>
    <r>
      <rPr>
        <b/>
        <sz val="11"/>
        <color theme="1"/>
        <rFont val="Calibri"/>
        <scheme val="minor"/>
      </rPr>
      <t xml:space="preserve">Технология TR3.</t>
    </r>
    <r>
      <rPr>
        <sz val="10"/>
        <color theme="1"/>
        <rFont val="Calibri"/>
        <scheme val="minor"/>
      </rPr>
      <t xml:space="preserve"> Описание технологии: см. модель Speeed.</t>
    </r>
  </si>
  <si>
    <t xml:space="preserve">Sunova Foilboard Pro Wing</t>
  </si>
  <si>
    <t>4'8"</t>
  </si>
  <si>
    <t>60.0</t>
  </si>
  <si>
    <t xml:space="preserve">THE PRO WING is the most advanced wing board in the SUNOVA range. Designed as a board that will suit the needs of advanced wingers, yet still be forgiving enough to work for beginners, it is an evolution of the SUNOVA foilboard wing. With a narrower plan shape, flat bottom and hard edges this board planes effortlessly enabling the rider to get on foil super quick, even in marginal conditions. A pulled in nose, forward vee and hard beveled rails ensure you aren’t catching any edges when leaning hard into turns.
If you are looking for a step up in performance, or want a board that you can elevate your skills on without growing out of, this is definitely worth checking out!</t>
  </si>
  <si>
    <t>4'10"</t>
  </si>
  <si>
    <t>69.0</t>
  </si>
  <si>
    <t>5'0"</t>
  </si>
  <si>
    <t>80.3</t>
  </si>
  <si>
    <t>5'3"</t>
  </si>
  <si>
    <t>92.4</t>
  </si>
  <si>
    <t>5'6"</t>
  </si>
  <si>
    <t>105.5</t>
  </si>
  <si>
    <t>5'9"</t>
  </si>
  <si>
    <t>6'0"</t>
  </si>
  <si>
    <t>133.8</t>
  </si>
  <si>
    <r>
      <rPr>
        <b/>
        <sz val="11"/>
        <color theme="1"/>
        <rFont val="Calibri"/>
        <scheme val="minor"/>
      </rPr>
      <t xml:space="preserve"> Технология TR3 + цвет.</t>
    </r>
    <r>
      <rPr>
        <sz val="11"/>
        <color theme="1"/>
        <rFont val="Calibri"/>
        <scheme val="minor"/>
      </rPr>
      <t xml:space="preserve"> </t>
    </r>
    <r>
      <rPr>
        <sz val="10"/>
        <color theme="1"/>
        <rFont val="Calibri"/>
        <scheme val="minor"/>
      </rPr>
      <t xml:space="preserve">Поверх павловниевого шпона имеет цветную полупрозрачную окраску.</t>
    </r>
  </si>
  <si>
    <t xml:space="preserve">Sunova Casey Aviator Wing</t>
  </si>
  <si>
    <t>48.8</t>
  </si>
  <si>
    <t xml:space="preserve">Доска, специально разработанная для катания с вингом (крылом). Есть закладные под петли. Петли в комплект не входят (можно заказать отдельно в разделе "Аксессуары" в конце этого листа).</t>
  </si>
  <si>
    <t xml:space="preserve">23 1/2"</t>
  </si>
  <si>
    <t>60.5</t>
  </si>
  <si>
    <t>75.5</t>
  </si>
  <si>
    <t>5'5"</t>
  </si>
  <si>
    <t>87.6</t>
  </si>
  <si>
    <t>98.2</t>
  </si>
  <si>
    <t>6'1"</t>
  </si>
  <si>
    <t xml:space="preserve">Sunova Casey Carver</t>
  </si>
  <si>
    <t>54.6</t>
  </si>
  <si>
    <t xml:space="preserve">THE CARVER is the newest addition to the casey.foil range. It is a design that has evolved with the sport of Downwind Foiling x Winging. Designed as a light wind wing board that is built to carve effortlessly, and be so efficient you’ll be able to get on foil in just about any conditions. If you are an advanced winger, don’t let the name fool you, these boards are still built to boost huge airs. </t>
  </si>
  <si>
    <t>4'11"</t>
  </si>
  <si>
    <t>60.6</t>
  </si>
  <si>
    <t>5'2"</t>
  </si>
  <si>
    <t>75.8</t>
  </si>
  <si>
    <t>5'10"</t>
  </si>
  <si>
    <t>85.3</t>
  </si>
  <si>
    <t>6'2"</t>
  </si>
  <si>
    <t>95.3</t>
  </si>
  <si>
    <t xml:space="preserve">Sunova Casey Pilot Mid</t>
  </si>
  <si>
    <t>4'9"</t>
  </si>
  <si>
    <t xml:space="preserve">17 3/4"</t>
  </si>
  <si>
    <t>32.0</t>
  </si>
  <si>
    <t xml:space="preserve">THE PILOT MID will make your foiling days more enjoyable. This is a new introduction to the range to keep up with an ever-evolving sport. Performance is not always about having the smallest board possible, you can achieve this by having a harmonious balance of design features. With its additional length and narrower width the Pilot Mid paddles into waves like a dream.</t>
  </si>
  <si>
    <t>5'1"</t>
  </si>
  <si>
    <t>18"</t>
  </si>
  <si>
    <t>37.0</t>
  </si>
  <si>
    <t xml:space="preserve">18 1/4"</t>
  </si>
  <si>
    <t>43.7</t>
  </si>
  <si>
    <t xml:space="preserve">18 1/2"</t>
  </si>
  <si>
    <t>51.0</t>
  </si>
  <si>
    <t xml:space="preserve">18 3/4"</t>
  </si>
  <si>
    <t>59.0</t>
  </si>
  <si>
    <t>68.0</t>
  </si>
  <si>
    <r>
      <rPr>
        <b/>
        <sz val="11"/>
        <color theme="1"/>
        <rFont val="Calibri"/>
        <scheme val="minor"/>
      </rPr>
      <t xml:space="preserve"> Технология TR3 + цвет.</t>
    </r>
    <r>
      <rPr>
        <sz val="11"/>
        <color theme="1"/>
        <rFont val="Calibri"/>
        <scheme val="minor"/>
      </rPr>
      <t xml:space="preserve"> </t>
    </r>
    <r>
      <rPr>
        <sz val="10"/>
        <color theme="1"/>
        <rFont val="Calibri"/>
        <scheme val="minor"/>
      </rPr>
      <t xml:space="preserve">Поверх павловниевого шпона имеет цветную полупрозрачную окраску. </t>
    </r>
  </si>
  <si>
    <t xml:space="preserve">Sunova Сasey Aviator Downwind</t>
  </si>
  <si>
    <t>6'4"</t>
  </si>
  <si>
    <t>90.0</t>
  </si>
  <si>
    <t xml:space="preserve">THE AVIATOR DOWNWIND is for prone downwind foilers or for serious downwind SUP foilers.
This is the latest evolution of downwind boards and has been tried and tested all over the world, with countless prototypes. It’s designed for pure speed, but is surprisingly stable and comfortable for its width. With lower volumes than its predecessors, your center of gravity is closer to the waterline, aiding in stability. A revised bottom shape, with more efficient contours means you’ll be flying on foil earlier than ever before.This board is perfect for enthusiastic downwind foilers. Touchdowns are no longer an issue as the water is displaced to the sides rather than grabbing onto a flatter surface.
The board has multiple rocker profiles, helping to keep more waterline in the water when paddling up on a big bump and also helping it fit into small wedges. A slight tail kick through the stringer, with a big vee in the tail was kept from a much earlier design. The kick in the tail looks far greater when you're looking at the rail line, this is due to the vee. As a result, the rocker is still low at the stringer, this helps with the same thing mentioned above. This also helps when pumping the board onto foil, and when flying, the high rail and vee shape is harder to catch when you're in a complicated ocean.</t>
  </si>
  <si>
    <t>95.0</t>
  </si>
  <si>
    <t>17"</t>
  </si>
  <si>
    <t>87.0</t>
  </si>
  <si>
    <t>97.0</t>
  </si>
  <si>
    <t>107.0</t>
  </si>
  <si>
    <t>105.0</t>
  </si>
  <si>
    <t>110.0</t>
  </si>
  <si>
    <t>125.0</t>
  </si>
  <si>
    <t xml:space="preserve">16 1/2"</t>
  </si>
  <si>
    <t>108.0</t>
  </si>
  <si>
    <t xml:space="preserve">17 1/2"</t>
  </si>
  <si>
    <t>135.0</t>
  </si>
  <si>
    <t xml:space="preserve">16 3/4"</t>
  </si>
  <si>
    <t xml:space="preserve">19 1/2"</t>
  </si>
  <si>
    <t>145.0</t>
  </si>
  <si>
    <t xml:space="preserve"> Технология TR3 + цвет. </t>
  </si>
  <si>
    <t xml:space="preserve">Sunova Foil Drive</t>
  </si>
  <si>
    <t>39.0</t>
  </si>
  <si>
    <t xml:space="preserve">Доска, специально разработанная для катания с Foil Drive. Увеличенная плоская площадка под батарею и плоский рокер для моментального разгона и выхода на крыло. </t>
  </si>
  <si>
    <t>44.0</t>
  </si>
  <si>
    <t>49.8</t>
  </si>
  <si>
    <t>62.0</t>
  </si>
  <si>
    <t>C2TR3</t>
  </si>
  <si>
    <t xml:space="preserve">Sunova Foilboard Dockstart</t>
  </si>
  <si>
    <t>90cm</t>
  </si>
  <si>
    <t>43cm</t>
  </si>
  <si>
    <t>9.3</t>
  </si>
  <si>
    <t xml:space="preserve">Доска для старта с пирса и пампинга на фойле</t>
  </si>
  <si>
    <t>100cm</t>
  </si>
  <si>
    <t>46cm</t>
  </si>
  <si>
    <t>9.8</t>
  </si>
  <si>
    <t xml:space="preserve">Sunova Foilboard PRONE SURFING</t>
  </si>
  <si>
    <t>4'5"</t>
  </si>
  <si>
    <t>30.8</t>
  </si>
  <si>
    <t xml:space="preserve">Доска для prone фойлсерфинга.  Оснащена закладными под петли. Петли в комплект не входят (можно заказать отдельно в разделе "Аксессуары" в конце этого листа).</t>
  </si>
  <si>
    <t>36.5</t>
  </si>
  <si>
    <t xml:space="preserve">19 1/4"</t>
  </si>
  <si>
    <t>39.1</t>
  </si>
  <si>
    <t xml:space="preserve">19 3/4"</t>
  </si>
  <si>
    <r>
      <rPr>
        <b/>
        <sz val="11"/>
        <color theme="1"/>
        <rFont val="Calibri"/>
        <scheme val="minor"/>
      </rPr>
      <t xml:space="preserve"> Технология TR3 + цвет. </t>
    </r>
    <r>
      <rPr>
        <sz val="10"/>
        <color theme="1"/>
        <rFont val="Calibri"/>
        <scheme val="minor"/>
      </rPr>
      <t xml:space="preserve">Поверх павловниевого шпона имеет цветную полупрозрачную окраску. Из-за этого доска дороже, чем другие модели, изготовленные по технологии TR3.</t>
    </r>
  </si>
  <si>
    <t xml:space="preserve">Sunova Сasey Pilot PRONE SURFING</t>
  </si>
  <si>
    <t>4'0"</t>
  </si>
  <si>
    <t>27.0</t>
  </si>
  <si>
    <t xml:space="preserve">Промодель Джеймса Кейси. Доска для высококлассного фойлсерфинга prone или tow in. Оснащена закладными под петли. Петли в комплект не входят (можно заказать отдельно в разделе "Аксессуары" в конце этого листа).</t>
  </si>
  <si>
    <t>4'4"</t>
  </si>
  <si>
    <t>30.2</t>
  </si>
  <si>
    <t>36.0</t>
  </si>
  <si>
    <t>39.5</t>
  </si>
  <si>
    <t>5'4"</t>
  </si>
  <si>
    <t>45.0</t>
  </si>
  <si>
    <t>5'8"</t>
  </si>
  <si>
    <t xml:space="preserve">20 1/4"</t>
  </si>
  <si>
    <t>52.0</t>
  </si>
  <si>
    <r>
      <t xml:space="preserve">SURFING        </t>
    </r>
    <r>
      <rPr>
        <b/>
        <sz val="10"/>
        <color theme="0"/>
        <rFont val="Calibri"/>
        <scheme val="minor"/>
      </rPr>
      <t xml:space="preserve">С завода плавников в комплекте не идет. Но мы кладем в комплект недорогие фины Futures.</t>
    </r>
  </si>
  <si>
    <r>
      <rPr>
        <b/>
        <sz val="11"/>
        <color theme="1"/>
        <rFont val="Calibri"/>
        <scheme val="minor"/>
      </rPr>
      <t xml:space="preserve">Технология C2TR3.</t>
    </r>
    <r>
      <rPr>
        <sz val="10"/>
        <color theme="1"/>
        <rFont val="Calibri"/>
        <scheme val="minor"/>
      </rPr>
      <t xml:space="preserve">  Доска полностью ламинирована шпоном из павловнии. Рейлы из павловнии.</t>
    </r>
  </si>
  <si>
    <t xml:space="preserve">Sunova Surfboard Torpedo </t>
  </si>
  <si>
    <t xml:space="preserve">18 7/8"</t>
  </si>
  <si>
    <t>25.2</t>
  </si>
  <si>
    <t xml:space="preserve">THE TORPEDO is a small wave groveller that will allow you to ride almost nonexistent waves, but still hold in once it’s a little bigger. It's a pretty versatile board, in that it can catch almost anything, but does not appear bulky or heavy. In contrast, the board always feels super loose and fun. 
It goes on just about anything and will have you flying down the line, making sections at record speed, whilst still being able to hook a turn off the bottom.</t>
  </si>
  <si>
    <t>27.8</t>
  </si>
  <si>
    <t>5'4</t>
  </si>
  <si>
    <t xml:space="preserve">20 1/8"</t>
  </si>
  <si>
    <t>30.6</t>
  </si>
  <si>
    <t xml:space="preserve">20 13/16"</t>
  </si>
  <si>
    <t>33.5</t>
  </si>
  <si>
    <t xml:space="preserve">21 7/16"</t>
  </si>
  <si>
    <t>36.7</t>
  </si>
  <si>
    <t xml:space="preserve">22 1/16"</t>
  </si>
  <si>
    <t>40.0</t>
  </si>
  <si>
    <t xml:space="preserve">22 11/16"</t>
  </si>
  <si>
    <t>43.5</t>
  </si>
  <si>
    <t xml:space="preserve">23 5/16"</t>
  </si>
  <si>
    <t>47.3</t>
  </si>
  <si>
    <r>
      <rPr>
        <b/>
        <sz val="11"/>
        <color theme="1"/>
        <rFont val="Calibri"/>
        <scheme val="minor"/>
      </rPr>
      <t xml:space="preserve">Технология Morphlex. </t>
    </r>
    <r>
      <rPr>
        <sz val="10"/>
        <color theme="1"/>
        <rFont val="Calibri"/>
        <scheme val="minor"/>
      </rPr>
      <t xml:space="preserve">Доска полностью ламинирована бальсовым шпоном. Рейлы из бальсы (parabolic rails) cо тонкой полоской пены между рейлом и днищем, для максимального флекса (Morphlex = "more flex")</t>
    </r>
  </si>
  <si>
    <r>
      <rPr>
        <b/>
        <sz val="11"/>
        <color theme="1"/>
        <rFont val="Calibri"/>
        <scheme val="minor"/>
      </rPr>
      <t xml:space="preserve">Технология C2TR3</t>
    </r>
    <r>
      <rPr>
        <b/>
        <sz val="10"/>
        <color theme="1"/>
        <rFont val="Calibri"/>
        <scheme val="minor"/>
      </rPr>
      <t xml:space="preserve">. </t>
    </r>
    <r>
      <rPr>
        <sz val="10"/>
        <color theme="1"/>
        <rFont val="Calibri"/>
        <scheme val="minor"/>
      </rPr>
      <t xml:space="preserve">Описание: см. модель Torpedo.</t>
    </r>
  </si>
  <si>
    <t xml:space="preserve">Sunova Surfboard Evolve</t>
  </si>
  <si>
    <t>6'6"</t>
  </si>
  <si>
    <t xml:space="preserve">21 1/2"</t>
  </si>
  <si>
    <t>41.6</t>
  </si>
  <si>
    <t>45.8</t>
  </si>
  <si>
    <t xml:space="preserve">22 7/16"</t>
  </si>
  <si>
    <t>50.1</t>
  </si>
  <si>
    <t xml:space="preserve">22 9/16"</t>
  </si>
  <si>
    <t>57.3</t>
  </si>
  <si>
    <r>
      <rPr>
        <b/>
        <sz val="11"/>
        <color theme="1"/>
        <rFont val="Calibri"/>
        <scheme val="minor"/>
      </rPr>
      <t xml:space="preserve">Технология Balsa Flex</t>
    </r>
    <r>
      <rPr>
        <b/>
        <sz val="10"/>
        <color theme="1"/>
        <rFont val="Calibri"/>
        <scheme val="minor"/>
      </rPr>
      <t xml:space="preserve">. </t>
    </r>
    <r>
      <rPr>
        <sz val="10"/>
        <color theme="1"/>
        <rFont val="Calibri"/>
        <scheme val="minor"/>
      </rPr>
      <t xml:space="preserve">Легендарная конструкция от SUNOVA. Доска полностью ламинирована бальсовым шпоном. Рейлы из бальсы. </t>
    </r>
  </si>
  <si>
    <r>
      <rPr>
        <b/>
        <sz val="11"/>
        <color theme="1"/>
        <rFont val="Calibri"/>
        <scheme val="minor"/>
      </rPr>
      <t xml:space="preserve">Технология C2TR3.</t>
    </r>
    <r>
      <rPr>
        <b/>
        <sz val="10"/>
        <color theme="1"/>
        <rFont val="Calibri"/>
        <scheme val="minor"/>
      </rPr>
      <t xml:space="preserve"> </t>
    </r>
    <r>
      <rPr>
        <sz val="10"/>
        <color theme="1"/>
        <rFont val="Calibri"/>
        <scheme val="minor"/>
      </rPr>
      <t xml:space="preserve">Описание: см. модель Torpedo.</t>
    </r>
  </si>
  <si>
    <t xml:space="preserve">Sunova Surfboard Dynamo</t>
  </si>
  <si>
    <t xml:space="preserve">19 3/16"</t>
  </si>
  <si>
    <t>27.9</t>
  </si>
  <si>
    <t xml:space="preserve">19 11/16"</t>
  </si>
  <si>
    <t>29.7</t>
  </si>
  <si>
    <t>32.2</t>
  </si>
  <si>
    <t>34.9</t>
  </si>
  <si>
    <t xml:space="preserve">21 3/8"</t>
  </si>
  <si>
    <t>37.7</t>
  </si>
  <si>
    <t xml:space="preserve">21 7/8"</t>
  </si>
  <si>
    <t>40.6</t>
  </si>
  <si>
    <t>6'10"</t>
  </si>
  <si>
    <t>43.8</t>
  </si>
  <si>
    <t>47.1</t>
  </si>
  <si>
    <r>
      <rPr>
        <b/>
        <sz val="11"/>
        <color theme="1"/>
        <rFont val="Calibri"/>
        <scheme val="minor"/>
      </rPr>
      <t xml:space="preserve">Технология Morphlex.</t>
    </r>
    <r>
      <rPr>
        <b/>
        <sz val="10"/>
        <color theme="1"/>
        <rFont val="Calibri"/>
        <scheme val="minor"/>
      </rPr>
      <t xml:space="preserve"> </t>
    </r>
    <r>
      <rPr>
        <sz val="10"/>
        <color theme="1"/>
        <rFont val="Calibri"/>
        <scheme val="minor"/>
      </rPr>
      <t xml:space="preserve">Описание: см. модель Torpedo.</t>
    </r>
  </si>
  <si>
    <t xml:space="preserve">Sunova Surfboard Moonfish</t>
  </si>
  <si>
    <t xml:space="preserve">19 5/16"</t>
  </si>
  <si>
    <t>25.8</t>
  </si>
  <si>
    <t xml:space="preserve">19 9/16"</t>
  </si>
  <si>
    <t xml:space="preserve">19 7/8"</t>
  </si>
  <si>
    <t>28.3</t>
  </si>
  <si>
    <t>5'7"</t>
  </si>
  <si>
    <t xml:space="preserve">20 3/16"</t>
  </si>
  <si>
    <t>29.6</t>
  </si>
  <si>
    <t xml:space="preserve">20 1/2"</t>
  </si>
  <si>
    <t>31.0</t>
  </si>
  <si>
    <t>32.3</t>
  </si>
  <si>
    <t xml:space="preserve">21 1/16"</t>
  </si>
  <si>
    <t>33.8</t>
  </si>
  <si>
    <t>5'11"</t>
  </si>
  <si>
    <t>35.2</t>
  </si>
  <si>
    <t xml:space="preserve">21 11/16"</t>
  </si>
  <si>
    <t>38.3</t>
  </si>
  <si>
    <t xml:space="preserve">22 5/16"</t>
  </si>
  <si>
    <t>39.9</t>
  </si>
  <si>
    <t>6'3"</t>
  </si>
  <si>
    <t xml:space="preserve">22 5/8"</t>
  </si>
  <si>
    <t>41.5</t>
  </si>
  <si>
    <t xml:space="preserve">22 7/8"</t>
  </si>
  <si>
    <t>42.7</t>
  </si>
  <si>
    <t xml:space="preserve">Sunova Surfboard Fang</t>
  </si>
  <si>
    <t>23.8</t>
  </si>
  <si>
    <t xml:space="preserve">19 15/16"</t>
  </si>
  <si>
    <t>26.0</t>
  </si>
  <si>
    <t>28.4</t>
  </si>
  <si>
    <t>30.9</t>
  </si>
  <si>
    <t xml:space="preserve">22 1/4"</t>
  </si>
  <si>
    <t>36.3</t>
  </si>
  <si>
    <t>39.2</t>
  </si>
  <si>
    <t xml:space="preserve">Sunova Surfboard Soul</t>
  </si>
  <si>
    <t xml:space="preserve">18 9/16"</t>
  </si>
  <si>
    <t>24.3</t>
  </si>
  <si>
    <t xml:space="preserve">19 1/8"</t>
  </si>
  <si>
    <t>26.7</t>
  </si>
  <si>
    <t>29.2</t>
  </si>
  <si>
    <t>31.8</t>
  </si>
  <si>
    <t xml:space="preserve">20 7/8"</t>
  </si>
  <si>
    <t>34.6</t>
  </si>
  <si>
    <t>37.6</t>
  </si>
  <si>
    <t>40.7</t>
  </si>
  <si>
    <t xml:space="preserve">23 3/16"</t>
  </si>
  <si>
    <t>47.5</t>
  </si>
  <si>
    <t xml:space="preserve">Sunova Surfboard Wavehog</t>
  </si>
  <si>
    <t>37.9</t>
  </si>
  <si>
    <t>40.8</t>
  </si>
  <si>
    <t xml:space="preserve">22 1/2"</t>
  </si>
  <si>
    <t>50.3</t>
  </si>
  <si>
    <t>54.4</t>
  </si>
  <si>
    <t xml:space="preserve">Sunova Surfboard Boss</t>
  </si>
  <si>
    <t xml:space="preserve">18 13/16"</t>
  </si>
  <si>
    <t xml:space="preserve">19 1/16"</t>
  </si>
  <si>
    <t>29.0</t>
  </si>
  <si>
    <t>30.3</t>
  </si>
  <si>
    <t xml:space="preserve">19 5/8"</t>
  </si>
  <si>
    <t>31.6</t>
  </si>
  <si>
    <t>33.0</t>
  </si>
  <si>
    <t xml:space="preserve">20 7/16"</t>
  </si>
  <si>
    <t>34.0</t>
  </si>
  <si>
    <t>36.8</t>
  </si>
  <si>
    <t xml:space="preserve">21 9/16"</t>
  </si>
  <si>
    <t>39.8</t>
  </si>
  <si>
    <t xml:space="preserve">22 1/8"</t>
  </si>
  <si>
    <t>42.9</t>
  </si>
  <si>
    <t xml:space="preserve">Sunova Surfboard SX01</t>
  </si>
  <si>
    <t xml:space="preserve">17 15/16"</t>
  </si>
  <si>
    <t>22.9</t>
  </si>
  <si>
    <t>25.0</t>
  </si>
  <si>
    <t>27.3</t>
  </si>
  <si>
    <t xml:space="preserve">20 11/16"</t>
  </si>
  <si>
    <t xml:space="preserve">21 1/4"</t>
  </si>
  <si>
    <t>37.8</t>
  </si>
  <si>
    <r>
      <t xml:space="preserve">Технология C2TR3. </t>
    </r>
    <r>
      <rPr>
        <sz val="10"/>
        <color theme="1"/>
        <rFont val="Calibri"/>
        <scheme val="minor"/>
      </rPr>
      <t xml:space="preserve">Описание: см. модель Torpedo.</t>
    </r>
  </si>
  <si>
    <t xml:space="preserve">Sunova Surfboard Clone</t>
  </si>
  <si>
    <t xml:space="preserve">18 1/8"</t>
  </si>
  <si>
    <t>22.1</t>
  </si>
  <si>
    <t xml:space="preserve">18 11/16"</t>
  </si>
  <si>
    <t>24.1</t>
  </si>
  <si>
    <t>26.3</t>
  </si>
  <si>
    <t xml:space="preserve">19 13/16"</t>
  </si>
  <si>
    <t>28.6</t>
  </si>
  <si>
    <t xml:space="preserve">20 5/16"</t>
  </si>
  <si>
    <t>33.6</t>
  </si>
  <si>
    <r>
      <rPr>
        <b/>
        <sz val="11"/>
        <color theme="1"/>
        <rFont val="Calibri"/>
        <scheme val="minor"/>
      </rPr>
      <t xml:space="preserve">Технология Morphlex. </t>
    </r>
    <r>
      <rPr>
        <sz val="10"/>
        <color theme="1"/>
        <rFont val="Calibri"/>
        <scheme val="minor"/>
      </rPr>
      <t xml:space="preserve">Описание: см. модель Torpedo.</t>
    </r>
  </si>
  <si>
    <t xml:space="preserve">Sunova Surfboard TC The Bud</t>
  </si>
  <si>
    <t>27.6</t>
  </si>
  <si>
    <t>29.8</t>
  </si>
  <si>
    <t xml:space="preserve">20 3/4"</t>
  </si>
  <si>
    <t xml:space="preserve">21 3/4"</t>
  </si>
  <si>
    <t xml:space="preserve">Sunova Surfboard CF Loose Juice</t>
  </si>
  <si>
    <t xml:space="preserve">18 5/8"</t>
  </si>
  <si>
    <t>22.5</t>
  </si>
  <si>
    <t>24.6</t>
  </si>
  <si>
    <t>26.8</t>
  </si>
  <si>
    <t>29.1</t>
  </si>
  <si>
    <t>34.2</t>
  </si>
  <si>
    <t>6'7"</t>
  </si>
  <si>
    <t>36.9</t>
  </si>
  <si>
    <t>6'9"</t>
  </si>
  <si>
    <t xml:space="preserve">Sunova Surfboard CF Moon Tail</t>
  </si>
  <si>
    <t xml:space="preserve">18 7/16"</t>
  </si>
  <si>
    <t>26.5</t>
  </si>
  <si>
    <t>28.8</t>
  </si>
  <si>
    <t>31.4</t>
  </si>
  <si>
    <t xml:space="preserve">20 1/16"</t>
  </si>
  <si>
    <t>34.1</t>
  </si>
  <si>
    <t xml:space="preserve">20 5/8"</t>
  </si>
  <si>
    <t xml:space="preserve">21 1/18"</t>
  </si>
  <si>
    <t xml:space="preserve">Sunova Surfboard 8Ball</t>
  </si>
  <si>
    <t xml:space="preserve">21 5/8"</t>
  </si>
  <si>
    <t>50.0</t>
  </si>
  <si>
    <t xml:space="preserve">Balsa Flex</t>
  </si>
  <si>
    <t xml:space="preserve">Sunova Surfboard Bondi 8Ball</t>
  </si>
  <si>
    <t xml:space="preserve">Sunova Surfboard Pro</t>
  </si>
  <si>
    <t xml:space="preserve">Sunova Surfboard Pro T3</t>
  </si>
  <si>
    <t xml:space="preserve">22 3/4"</t>
  </si>
  <si>
    <t>65.3</t>
  </si>
  <si>
    <t xml:space="preserve">Sunova Surfboard Harries Pro</t>
  </si>
  <si>
    <t>59.2</t>
  </si>
  <si>
    <t xml:space="preserve">Sunova Surfboard Bigboy</t>
  </si>
  <si>
    <t>84.4</t>
  </si>
  <si>
    <t xml:space="preserve">Sunova Surfboard CF Herbie</t>
  </si>
  <si>
    <t>78.0</t>
  </si>
  <si>
    <t xml:space="preserve">Sunova Surfboard Oldy</t>
  </si>
  <si>
    <t>75.4</t>
  </si>
  <si>
    <t xml:space="preserve">Sunova Surfboard Novalova</t>
  </si>
  <si>
    <t>64.7</t>
  </si>
  <si>
    <t xml:space="preserve">23 11/16"</t>
  </si>
  <si>
    <t>72.1</t>
  </si>
  <si>
    <t>84.2</t>
  </si>
  <si>
    <r>
      <t xml:space="preserve">WINDSURFING        </t>
    </r>
    <r>
      <rPr>
        <b/>
        <sz val="10"/>
        <color theme="0"/>
        <rFont val="Calibri"/>
        <scheme val="minor"/>
      </rPr>
      <t xml:space="preserve">Комплектация: доска, коврики, петли. Плавники не входят в комплект.</t>
    </r>
  </si>
  <si>
    <r>
      <rPr>
        <b/>
        <sz val="11"/>
        <color theme="1"/>
        <rFont val="Calibri"/>
        <scheme val="minor"/>
      </rPr>
      <t xml:space="preserve">Технология TR3TecWind.</t>
    </r>
    <r>
      <rPr>
        <b/>
        <sz val="10"/>
        <color theme="1"/>
        <rFont val="Calibri"/>
        <scheme val="minor"/>
      </rPr>
      <t xml:space="preserve"> </t>
    </r>
    <r>
      <rPr>
        <sz val="10"/>
        <color theme="1"/>
        <rFont val="Calibri"/>
        <scheme val="minor"/>
      </rPr>
      <t xml:space="preserve">Описание: технология TR3 (павловния), адаптированная для виндсерфинговых досок. Все необходимые места усилены. </t>
    </r>
  </si>
  <si>
    <t xml:space="preserve">Sunova Windsurf Board Wave I</t>
  </si>
  <si>
    <t>213cm</t>
  </si>
  <si>
    <t>52cm</t>
  </si>
  <si>
    <t>64.0</t>
  </si>
  <si>
    <r>
      <rPr>
        <b/>
        <sz val="10"/>
        <color theme="1"/>
        <rFont val="Calibri"/>
        <scheme val="minor"/>
      </rPr>
      <t xml:space="preserve">Плавниковая система:</t>
    </r>
    <r>
      <rPr>
        <sz val="10"/>
        <color theme="1"/>
        <rFont val="Calibri"/>
        <scheme val="minor"/>
      </rPr>
      <t xml:space="preserve"> 4 закладных US Box. </t>
    </r>
    <r>
      <rPr>
        <b/>
        <sz val="10"/>
        <color theme="1"/>
        <rFont val="Calibri"/>
        <scheme val="minor"/>
      </rPr>
      <t>Комплектация:</t>
    </r>
    <r>
      <rPr>
        <sz val="10"/>
        <color theme="1"/>
        <rFont val="Calibri"/>
        <scheme val="minor"/>
      </rPr>
      <t xml:space="preserve"> доска, коврики, петли. Плавники не входят в комплект.</t>
    </r>
  </si>
  <si>
    <t>216cm</t>
  </si>
  <si>
    <t>53cm</t>
  </si>
  <si>
    <t>70.0</t>
  </si>
  <si>
    <t>218cm</t>
  </si>
  <si>
    <t>55cm</t>
  </si>
  <si>
    <t>77.0</t>
  </si>
  <si>
    <t>221cm</t>
  </si>
  <si>
    <t>57cm</t>
  </si>
  <si>
    <t>85.0</t>
  </si>
  <si>
    <t>225cm</t>
  </si>
  <si>
    <t>59cm</t>
  </si>
  <si>
    <t>93.0</t>
  </si>
  <si>
    <t>228cm</t>
  </si>
  <si>
    <t>62cm</t>
  </si>
  <si>
    <t>103.0</t>
  </si>
  <si>
    <t>233cm</t>
  </si>
  <si>
    <t>64cm</t>
  </si>
  <si>
    <t>113.0</t>
  </si>
  <si>
    <t>238cm</t>
  </si>
  <si>
    <t>67cm</t>
  </si>
  <si>
    <t>124.0</t>
  </si>
  <si>
    <r>
      <rPr>
        <b/>
        <sz val="11"/>
        <color theme="1"/>
        <rFont val="Calibri"/>
        <scheme val="minor"/>
      </rPr>
      <t xml:space="preserve">Технология TR3TecWind.</t>
    </r>
    <r>
      <rPr>
        <b/>
        <sz val="10"/>
        <color theme="1"/>
        <rFont val="Calibri"/>
        <scheme val="minor"/>
      </rPr>
      <t xml:space="preserve"> </t>
    </r>
    <r>
      <rPr>
        <sz val="10"/>
        <color theme="1"/>
        <rFont val="Calibri"/>
        <scheme val="minor"/>
      </rPr>
      <t xml:space="preserve">Описание: см. модель Wave 1 </t>
    </r>
  </si>
  <si>
    <t xml:space="preserve">Sunova Windsurf Board Wave II</t>
  </si>
  <si>
    <r>
      <rPr>
        <b/>
        <sz val="10"/>
        <color theme="1"/>
        <rFont val="Calibri"/>
        <scheme val="minor"/>
      </rPr>
      <t xml:space="preserve">Плавниковая система:</t>
    </r>
    <r>
      <rPr>
        <sz val="10"/>
        <color theme="1"/>
        <rFont val="Calibri"/>
        <scheme val="minor"/>
      </rPr>
      <t xml:space="preserve"> 3 закладных US Box. </t>
    </r>
    <r>
      <rPr>
        <b/>
        <sz val="10"/>
        <color theme="1"/>
        <rFont val="Calibri"/>
        <scheme val="minor"/>
      </rPr>
      <t>Комплектация:</t>
    </r>
    <r>
      <rPr>
        <sz val="10"/>
        <color theme="1"/>
        <rFont val="Calibri"/>
        <scheme val="minor"/>
      </rPr>
      <t xml:space="preserve"> доска, коврики, петли. Плавники не входят в комплект.</t>
    </r>
  </si>
  <si>
    <t>54cm</t>
  </si>
  <si>
    <t>219cm</t>
  </si>
  <si>
    <t>222cm</t>
  </si>
  <si>
    <t>58cm</t>
  </si>
  <si>
    <t>60cm</t>
  </si>
  <si>
    <t>63cm</t>
  </si>
  <si>
    <t>231cm</t>
  </si>
  <si>
    <t>65cm</t>
  </si>
  <si>
    <t>237cm</t>
  </si>
  <si>
    <r>
      <t xml:space="preserve">Технология TR3TecWind.</t>
    </r>
    <r>
      <rPr>
        <sz val="11"/>
        <color theme="1"/>
        <rFont val="Calibri"/>
        <scheme val="minor"/>
      </rPr>
      <t xml:space="preserve"> Описание: см. модель Wave 1 </t>
    </r>
  </si>
  <si>
    <t xml:space="preserve">Sunova Windsurf Board Wave С</t>
  </si>
  <si>
    <t>217cm</t>
  </si>
  <si>
    <r>
      <rPr>
        <b/>
        <sz val="10"/>
        <color theme="1"/>
        <rFont val="Calibri"/>
        <scheme val="minor"/>
      </rPr>
      <t xml:space="preserve">Плавниковая система: </t>
    </r>
    <r>
      <rPr>
        <sz val="10"/>
        <color theme="1"/>
        <rFont val="Calibri"/>
        <scheme val="minor"/>
      </rPr>
      <t xml:space="preserve">3 закладных US Box. </t>
    </r>
    <r>
      <rPr>
        <b/>
        <sz val="10"/>
        <color theme="1"/>
        <rFont val="Calibri"/>
        <scheme val="minor"/>
      </rPr>
      <t>Комплектация:</t>
    </r>
    <r>
      <rPr>
        <sz val="10"/>
        <color theme="1"/>
        <rFont val="Calibri"/>
        <scheme val="minor"/>
      </rPr>
      <t xml:space="preserve"> доска, коврики, петли. Плавники не входят в комплект.</t>
    </r>
  </si>
  <si>
    <t>223cm</t>
  </si>
  <si>
    <t>66cm</t>
  </si>
  <si>
    <t xml:space="preserve">Sunova Windsurf Board Freestyle Wave I</t>
  </si>
  <si>
    <t>224cm</t>
  </si>
  <si>
    <t>226cm</t>
  </si>
  <si>
    <t>229cm</t>
  </si>
  <si>
    <t>234cm</t>
  </si>
  <si>
    <t xml:space="preserve">Технология TR3TecWind.</t>
  </si>
  <si>
    <t xml:space="preserve">Sunova Windsurf Board Style I</t>
  </si>
  <si>
    <r>
      <rPr>
        <b/>
        <sz val="10"/>
        <color theme="1"/>
        <rFont val="Calibri"/>
        <scheme val="minor"/>
      </rPr>
      <t xml:space="preserve">Плавниковая система: </t>
    </r>
    <r>
      <rPr>
        <sz val="10"/>
        <color theme="1"/>
        <rFont val="Calibri"/>
        <scheme val="minor"/>
      </rPr>
      <t xml:space="preserve">Single Powerbox. </t>
    </r>
    <r>
      <rPr>
        <b/>
        <sz val="10"/>
        <color theme="1"/>
        <rFont val="Calibri"/>
        <scheme val="minor"/>
      </rPr>
      <t>Комплектация:</t>
    </r>
    <r>
      <rPr>
        <sz val="10"/>
        <color theme="1"/>
        <rFont val="Calibri"/>
        <scheme val="minor"/>
      </rPr>
      <t xml:space="preserve"> доска, коврики, петли. Плавники не входят в комплект.</t>
    </r>
  </si>
  <si>
    <t>101.0</t>
  </si>
  <si>
    <t>111.0</t>
  </si>
  <si>
    <t xml:space="preserve">Sunova Windsurf Board Freerace I</t>
  </si>
  <si>
    <t>70cm</t>
  </si>
  <si>
    <r>
      <rPr>
        <b/>
        <sz val="10"/>
        <color theme="1"/>
        <rFont val="Calibri"/>
        <scheme val="minor"/>
      </rPr>
      <t xml:space="preserve">Плавниковая система: </t>
    </r>
    <r>
      <rPr>
        <sz val="10"/>
        <color theme="1"/>
        <rFont val="Calibri"/>
        <scheme val="minor"/>
      </rPr>
      <t xml:space="preserve">Single Deep Tuttle. </t>
    </r>
    <r>
      <rPr>
        <b/>
        <sz val="10"/>
        <color theme="1"/>
        <rFont val="Calibri"/>
        <scheme val="minor"/>
      </rPr>
      <t>Комплектация:</t>
    </r>
    <r>
      <rPr>
        <sz val="10"/>
        <color theme="1"/>
        <rFont val="Calibri"/>
        <scheme val="minor"/>
      </rPr>
      <t xml:space="preserve"> доска, коврики, петли. Плавники не входят в комплект.</t>
    </r>
  </si>
  <si>
    <t>77cm</t>
  </si>
  <si>
    <t>227cm</t>
  </si>
  <si>
    <t>83cm</t>
  </si>
  <si>
    <t xml:space="preserve">Sunova Windsurf Board Race II</t>
  </si>
  <si>
    <t xml:space="preserve">Sunova Windsurf Board Ride I</t>
  </si>
  <si>
    <r>
      <rPr>
        <b/>
        <sz val="10"/>
        <color theme="1"/>
        <rFont val="Calibri"/>
        <scheme val="minor"/>
      </rPr>
      <t xml:space="preserve">Плавниковая система: </t>
    </r>
    <r>
      <rPr>
        <sz val="10"/>
        <color theme="1"/>
        <rFont val="Calibri"/>
        <scheme val="minor"/>
      </rPr>
      <t xml:space="preserve">Single Deep Tuttle.</t>
    </r>
    <r>
      <rPr>
        <b/>
        <sz val="10"/>
        <color theme="1"/>
        <rFont val="Calibri"/>
        <scheme val="minor"/>
      </rPr>
      <t xml:space="preserve"> Комплектация:</t>
    </r>
    <r>
      <rPr>
        <sz val="10"/>
        <color theme="1"/>
        <rFont val="Calibri"/>
        <scheme val="minor"/>
      </rPr>
      <t xml:space="preserve"> доска, коврики, петли. Плавники не входят в комплект.</t>
    </r>
  </si>
  <si>
    <t>72cm</t>
  </si>
  <si>
    <t>75cm</t>
  </si>
  <si>
    <t>122.0</t>
  </si>
  <si>
    <t>236cm</t>
  </si>
  <si>
    <t>134.0</t>
  </si>
  <si>
    <t xml:space="preserve">Технология EcoTec</t>
  </si>
  <si>
    <t xml:space="preserve">Sunova Windsurf Board Glide I</t>
  </si>
  <si>
    <t>255cm</t>
  </si>
  <si>
    <t>82cm</t>
  </si>
  <si>
    <t>161.0</t>
  </si>
  <si>
    <r>
      <rPr>
        <b/>
        <sz val="11"/>
        <color theme="1"/>
        <rFont val="Calibri"/>
        <scheme val="minor"/>
      </rPr>
      <t xml:space="preserve">Плавниковая система:</t>
    </r>
    <r>
      <rPr>
        <sz val="11"/>
        <color theme="1"/>
        <rFont val="Calibri"/>
        <scheme val="minor"/>
      </rPr>
      <t xml:space="preserve"> Two Deep Tuttle.</t>
    </r>
    <r>
      <rPr>
        <b/>
        <sz val="11"/>
        <color theme="1"/>
        <rFont val="Calibri"/>
        <scheme val="minor"/>
      </rPr>
      <t xml:space="preserve"> Комплектация:</t>
    </r>
    <r>
      <rPr>
        <sz val="11"/>
        <color theme="1"/>
        <rFont val="Calibri"/>
        <scheme val="minor"/>
      </rPr>
      <t xml:space="preserve"> доска, коврики, петли.  Плавники не входят в комплект.</t>
    </r>
  </si>
  <si>
    <t>263cm</t>
  </si>
  <si>
    <t>85cm</t>
  </si>
  <si>
    <t>177.0</t>
  </si>
  <si>
    <t>272cm</t>
  </si>
  <si>
    <t>88cm</t>
  </si>
  <si>
    <t>197.0</t>
  </si>
  <si>
    <t xml:space="preserve">Весла для SUP</t>
  </si>
  <si>
    <t>Вес</t>
  </si>
  <si>
    <t xml:space="preserve">Площадь лопасти</t>
  </si>
  <si>
    <t xml:space="preserve">Розница, $.</t>
  </si>
  <si>
    <t xml:space="preserve">По предзаказу:</t>
  </si>
  <si>
    <t xml:space="preserve">Весло SUP цельное SUNOVA Carbon-Innegra/Balsa Fixed</t>
  </si>
  <si>
    <t xml:space="preserve">480 гр.</t>
  </si>
  <si>
    <t xml:space="preserve">587 см2</t>
  </si>
  <si>
    <t xml:space="preserve">91 sq.in</t>
  </si>
  <si>
    <t xml:space="preserve">Весло SUP цельное SUNOVA Bamboo/Balsa Fixed</t>
  </si>
  <si>
    <t xml:space="preserve">Весло SUP цельное SUNOVA  Carbon-Innegra/Carbon Fixed</t>
  </si>
  <si>
    <t xml:space="preserve">460 гр.</t>
  </si>
  <si>
    <t xml:space="preserve">548 см2</t>
  </si>
  <si>
    <t xml:space="preserve">85 sq.in</t>
  </si>
  <si>
    <t xml:space="preserve">Весло SUP неразборное регулируемое SUNOVA Carbon-Innegra/Carbon Adjustable</t>
  </si>
  <si>
    <t xml:space="preserve">600 гр.</t>
  </si>
  <si>
    <t xml:space="preserve">Весло SUP цельное SUNOVA Carbon-Innegra/Alutex Fixed Nalu</t>
  </si>
  <si>
    <t xml:space="preserve">Весло SUP неразборное регулируемое SUNOVA Carbon-Innegra/Alutex Adjustable Nalu</t>
  </si>
  <si>
    <t xml:space="preserve">Весло SUP цельное SUNOVA Carbon-Innegra/Alutex Fixed Silver Wave</t>
  </si>
  <si>
    <t xml:space="preserve">Весло SUP неразборное регулируемое SUNOVA Carbon-Innegra/Alutex Adjustable Silver Wave</t>
  </si>
  <si>
    <t xml:space="preserve">Аксессуары и запчасти</t>
  </si>
  <si>
    <t xml:space="preserve">Розница, $</t>
  </si>
  <si>
    <t xml:space="preserve">Стропа-утяжка 1шт SUNOVA Roof Strap длина 4,5м</t>
  </si>
  <si>
    <t xml:space="preserve">Петля SUNOVA Foot Strap Neoprene (шурупы в комплекте) black onesize</t>
  </si>
  <si>
    <t xml:space="preserve">Ручка неопреновая SUNOVA Race SUP Handle black onesize</t>
  </si>
  <si>
    <t xml:space="preserve">Коврик на SUP-доску SUNOVA 240x80cm color XXX </t>
  </si>
  <si>
    <t xml:space="preserve">Коврик на SUP-доску SUNOVA 240x80cm color TR3 </t>
  </si>
  <si>
    <t xml:space="preserve">Коврик на SUP-доску SUNOVA 240x80cm solid grey</t>
  </si>
  <si>
    <t xml:space="preserve">Аксессуары SALTY</t>
  </si>
  <si>
    <t xml:space="preserve">Пленка защитная 2шт для бортов жесткой SUP-доски SALTY Railsaver 3,5"x84" (8,9x213cm)</t>
  </si>
  <si>
    <t xml:space="preserve">Пленка защитная 2шт для бортов жесткой SUP-доски SALTY Railsaver 2,5"x75" (6,4x191cm)</t>
  </si>
  <si>
    <r>
      <t xml:space="preserve">Наклейки нескользящие на палубу доски SALTY Hexagrip 14х16cm, набор 20шт </t>
    </r>
    <r>
      <rPr>
        <b/>
        <i/>
        <sz val="11"/>
        <color theme="1"/>
        <rFont val="Calibri"/>
        <scheme val="minor"/>
      </rPr>
      <t xml:space="preserve">(! На шортборд требуется  1 набор. На лонгборд требуется 2,5 набора).</t>
    </r>
  </si>
  <si>
    <t xml:space="preserve">Замок-серфлок кодовый SALTY Lockbox с защитной крышкой</t>
  </si>
  <si>
    <t xml:space="preserve">Плавники, система FCS I</t>
  </si>
  <si>
    <t>Симметрия</t>
  </si>
  <si>
    <t xml:space="preserve">Высота в мм</t>
  </si>
  <si>
    <t xml:space="preserve">Высота в дюймах </t>
  </si>
  <si>
    <t xml:space="preserve">Плавник  SUNOVA Fiberglass Center Fin 64 (103мм) FCS I transparent</t>
  </si>
  <si>
    <t>CENTER</t>
  </si>
  <si>
    <t xml:space="preserve">Плавники набор 2 шт SUNOVA Fiberglass Side Fins 64 (103мм) FCS I transparent</t>
  </si>
  <si>
    <t>SIDE</t>
  </si>
  <si>
    <t xml:space="preserve">Плавник  SUNOVA Fiberglass Center Fin 74 (109мм) FCS I transparent</t>
  </si>
  <si>
    <t xml:space="preserve">Плавники набор 2 шт SUNOVA Fiberglass Side Fins 74 (109мм) FCS I transparent</t>
  </si>
  <si>
    <t xml:space="preserve">Плавник  SUNOVA Fiberglass Center Fin 83 (117мм) FCS I transparent</t>
  </si>
  <si>
    <t xml:space="preserve">Плавники набор 2 шт SUNOVA Fiberglass Side Fins 83 (117мм) FCS I transparent</t>
  </si>
  <si>
    <t xml:space="preserve">Плавник  SUNOVA Fiberglass Center Fin 94 (122мм) FCS I transparent</t>
  </si>
  <si>
    <t xml:space="preserve">Плавники набор 2 шт SUNOVA Fiberglass Side Fins 94 (122мм) FCS I transparent</t>
  </si>
  <si>
    <t xml:space="preserve">Плавник  SUNOVA Fiberglass Center Fin 105 (128мм) FCS I transparent</t>
  </si>
  <si>
    <t xml:space="preserve">Плавники набор 2 шт SUNOVA Fiberglass Side Fins 105 (128мм) FCS I transparent</t>
  </si>
  <si>
    <t xml:space="preserve">Плавник  SUNOVA Driver Glass Center Fin XXS (109мм) FCS I blue</t>
  </si>
  <si>
    <t xml:space="preserve">Плавники набор 2 шт SUNOVA Driver Glass Side Fins XXS (111мм) FCS I blue</t>
  </si>
  <si>
    <t xml:space="preserve">Плавник  SUNOVA Driver Glass Center Fin XS (117мм) FCS I blue</t>
  </si>
  <si>
    <t xml:space="preserve">Плавники набор 2 шт SUNOVA Driver Glass Side Fins XS (118мм) FCS I blue</t>
  </si>
  <si>
    <t xml:space="preserve">Плавник  SUNOVA Driver Glass Center Fin S (120мм) FCS I blue</t>
  </si>
  <si>
    <t xml:space="preserve">Плавники набор 2 шт SUNOVA Driver Glass Side Fins S (130мм) FCS I blue</t>
  </si>
  <si>
    <t xml:space="preserve">Плавник  SUNOVA Driver Glass Center Fin M (128мм) FCS I blue</t>
  </si>
  <si>
    <t xml:space="preserve">Плавники набор 2 шт SUNOVA Driver Glass Side Fins M (130мм) FCS I blue</t>
  </si>
  <si>
    <t xml:space="preserve">Плавник  SUNOVA Driver Glass Center Fin L (130мм) FCS I blue</t>
  </si>
  <si>
    <t xml:space="preserve">Плавники набор 2 шт SUNOVA Driver Glass Side Fins L (137мм) FCS I blue</t>
  </si>
  <si>
    <t xml:space="preserve">Плавник  SUNOVA Driver Glass Center Fin XL (137мм) FCS I blue</t>
  </si>
  <si>
    <t xml:space="preserve">Плавники набор 2 шт SUNOVA Driver Glass Side Fins XL (135мм) FCS I blue</t>
  </si>
  <si>
    <t xml:space="preserve">Плавник  SUNOVA Driver Glass Center Fin XXL (140мм) FCS I blue</t>
  </si>
  <si>
    <t xml:space="preserve">Плавники набор 2 шт SUNOVA Driver Glass Side Fins XXL (140мм) FCS I blue</t>
  </si>
  <si>
    <t xml:space="preserve">Плавник  SUNOVA Driver Glass Center Fin XXXL (143мм) FCS I blue</t>
  </si>
  <si>
    <t xml:space="preserve">Плавники набор 2 шт SUNOVA Driver Glass Side Fins XXXL (143мм) FCS I blue</t>
  </si>
  <si>
    <t xml:space="preserve">Плавники, система Futures</t>
  </si>
  <si>
    <t xml:space="preserve">Плавник  SUNOVA Fiberglass Center Fin 64 (103мм) Futures transparent</t>
  </si>
  <si>
    <t xml:space="preserve">Плавники набор 2 шт SUNOVA Fiberglass Side Fins 64 (103мм) Futures 3/4" Front transparent</t>
  </si>
  <si>
    <t xml:space="preserve">Плавники набор 2 шт SUNOVA Fiberglass Side Fins 64 (103мм) Futures 1/2" Rear transparent</t>
  </si>
  <si>
    <t xml:space="preserve">Плавник  SUNOVA Fiberglass Center Fin 74 (109мм) Futures transparent</t>
  </si>
  <si>
    <t xml:space="preserve">Плавники набор 2 шт SUNOVA Fiberglass Side Fins 74 (109мм) Futures 3/4" Front transparent</t>
  </si>
  <si>
    <t xml:space="preserve">Плавники набор 2 шт SUNOVA Fiberglass Side Fins 74 (109мм) Futures 1/2" Rear transparent</t>
  </si>
  <si>
    <t xml:space="preserve">Плавник  SUNOVA Fiberglass Center Fin 83 (117мм) Futures transparent</t>
  </si>
  <si>
    <t xml:space="preserve">Плавники набор 2 шт SUNOVA Fiberglass Side Fins 83 (117мм) Futures 3/4" Front transparent</t>
  </si>
  <si>
    <t xml:space="preserve">Плавники набор 2 шт SUNOVA Fiberglass Side Fins 83 (117мм) Futures 1/2" Rear transparent</t>
  </si>
  <si>
    <t xml:space="preserve">Плавник  SUNOVA Fiberglass Center Fin 94 (122мм) Futures transparent</t>
  </si>
  <si>
    <t xml:space="preserve">Плавники набор 2 шт SUNOVA Fiberglass Side Fins 94 (122мм) Futures 3/4" Front transparent</t>
  </si>
  <si>
    <t xml:space="preserve">Плавники набор 2 шт SUNOVA Fiberglass Side Fins 94 (122мм) Futures 1/2" Rear transparent</t>
  </si>
  <si>
    <t xml:space="preserve">Плавник  SUNOVA Fiberglass Center Fin 105 (128мм) Futures transparent</t>
  </si>
  <si>
    <t xml:space="preserve">Плавники набор 2 шт SUNOVA Fiberglass Side Fins 105 (128мм) Futures 3/4" Front transparent</t>
  </si>
  <si>
    <t xml:space="preserve">Плавник  SUNOVA Driver Glass Center Fin XXS (109мм) Futures blue</t>
  </si>
  <si>
    <t xml:space="preserve">Плавники набор 2 шт SUNOVA Driver Glass Side Fins XXS (111мм) Futures 3/4" Front blue</t>
  </si>
  <si>
    <t xml:space="preserve">Плавники набор 2 шт SUNOVA Driver Glass Side Fins XS (118мм) Futures 3/4" Front blue</t>
  </si>
  <si>
    <t xml:space="preserve">Плавник  SUNOVA Driver Glass Center Fin S (120мм) Futures blue</t>
  </si>
  <si>
    <t xml:space="preserve">Плавники набор 2 шт SUNOVA Driver Glass Side Fins S (130мм) Futures 3/4" Front blue</t>
  </si>
  <si>
    <t xml:space="preserve">Плавник  SUNOVA Driver Glass Center Fin M (128мм) Futures blue</t>
  </si>
  <si>
    <t xml:space="preserve">Плавники набор 2 шт SUNOVA Driver Glass Side Fins M (130мм) Futures 3/4" Front blue</t>
  </si>
  <si>
    <t xml:space="preserve">Плавник  SUNOVA Driver Glass Center Fin L (130мм) Futures blue</t>
  </si>
  <si>
    <t xml:space="preserve">Плавники набор 2 шт SUNOVA Driver Glass Side Fins L (137мм) Futures 3/4" Front blue</t>
  </si>
  <si>
    <t xml:space="preserve">Плавник  SUNOVA Driver Glass Center Fin XL (137мм) Futures blue</t>
  </si>
  <si>
    <t xml:space="preserve">Плавники набор 2 шт SUNOVA Driver Glass Side Fins XL (135мм) Futures 3/4" Front blue</t>
  </si>
  <si>
    <t xml:space="preserve">Плавник  SUNOVA Driver Glass Center Fin XXL (140мм) Futures blue</t>
  </si>
  <si>
    <t xml:space="preserve">Плавники набор 2 шт SUNOVA Driver Glass Side Fins XXL (140мм) Futures 3/4" Front blue</t>
  </si>
  <si>
    <t xml:space="preserve">Плавник  SUNOVA Driver Glass Center Fin XXXL (143мм) Futures blue</t>
  </si>
  <si>
    <t xml:space="preserve">Плавники набор 2 шт SUNOVA Driver Glass Side Fins XXXL (143мм) Futures 3/4" Front blue</t>
  </si>
  <si>
    <t xml:space="preserve">Плавники, система US Box</t>
  </si>
  <si>
    <t xml:space="preserve">Плавник SUNOVA Carbon Race Fin 7.5" (190мм) US Box transparent</t>
  </si>
  <si>
    <t>7.5"</t>
  </si>
  <si>
    <t xml:space="preserve">Плавник SUNOVA Fiberglass Center Fin Orca 5" (130мм) US Box transparent</t>
  </si>
  <si>
    <t>5"</t>
  </si>
  <si>
    <t xml:space="preserve">Плавник SUNOVA Fiberglass Center Fin Orca 6" (155мм) US Box transparent</t>
  </si>
  <si>
    <t>6"</t>
  </si>
  <si>
    <t xml:space="preserve">Плавник SUNOVA Fiberglass Center Fin Orca 7" (185мм) US Box transparent</t>
  </si>
  <si>
    <t>7"</t>
  </si>
  <si>
    <t xml:space="preserve">Плавник SUNOVA Fiberglass Center Fin Orca 8" (214мм) US Box transparent</t>
  </si>
  <si>
    <t>8"</t>
  </si>
  <si>
    <t xml:space="preserve">Плавник SUNOVA Fiberglass Center Fin Orca 9" (237мм) US Box transparent</t>
  </si>
  <si>
    <t>9"</t>
  </si>
  <si>
    <t xml:space="preserve">Плавник SUNOVA Fiberglass Center Fin Orca 10" (254мм) US Box transparent</t>
  </si>
  <si>
    <t>10"</t>
  </si>
  <si>
    <t xml:space="preserve">Плавник SUNOVA Fiberglass Center Fin Mako 5" (130мм) US Box transparent</t>
  </si>
  <si>
    <t xml:space="preserve">Плавник SUNOVA Fiberglass Center Fin Mako 6" (155мм) US Box transparent</t>
  </si>
  <si>
    <t xml:space="preserve">Плавник SUNOVA Fiberglass Center Fin Mako 7" (185мм) US Box transparent</t>
  </si>
  <si>
    <t xml:space="preserve">Плавник SUNOVA Fiberglass Center Fin Mako 8" (213мм) US Box transparent</t>
  </si>
  <si>
    <t xml:space="preserve">Плавник SUNOVA Fiberglass Center Fin Mako 9" (234мм) US Box transparent</t>
  </si>
  <si>
    <t xml:space="preserve">Плавник SUNOVA Fiberglass Center Fin Mako 10" (254мм) US Box transparent</t>
  </si>
  <si>
    <t xml:space="preserve">Закладные под плавники</t>
  </si>
  <si>
    <t xml:space="preserve">База-закладная под плавник SUNOVA Finbox FCS I Centre dark grey</t>
  </si>
  <si>
    <t xml:space="preserve">База-закладная под плавник SUNOVA Finbox FCS I Side dark grey</t>
  </si>
  <si>
    <t xml:space="preserve">База-закладная под плавник SUNOVA Finbox Futures Front 3/4" white</t>
  </si>
  <si>
    <t>FRONT</t>
  </si>
  <si>
    <t>3/4"</t>
  </si>
  <si>
    <t xml:space="preserve">База-закладная под плавник SUNOVA Finbox Futures Rear 1/2" white</t>
  </si>
  <si>
    <t>REAR</t>
  </si>
  <si>
    <t>1/2"</t>
  </si>
  <si>
    <t xml:space="preserve">База-закладная под плавник SUNOVA Finbox Futures Front 3/4" black</t>
  </si>
  <si>
    <t xml:space="preserve">База-закладная под плавник SUNOVA Finbox Futures Rear 1/2" black</t>
  </si>
  <si>
    <t xml:space="preserve">База-закладная под плавник SUNOVA Finbox US Box 6" black</t>
  </si>
  <si>
    <t xml:space="preserve">База-закладная под плавник SUNOVA Finbox US Box 8" black</t>
  </si>
  <si>
    <t xml:space="preserve">База-закладная под плавник SUNOVA Finbox US Box 10" black</t>
  </si>
  <si>
    <t xml:space="preserve">Закладная мачт-погон SUNOVA Mast Box 8" black</t>
  </si>
  <si>
    <t xml:space="preserve">Закладная мачт-погон SUNOVA Mast Box 4" black</t>
  </si>
  <si>
    <t>4"</t>
  </si>
  <si>
    <t xml:space="preserve">Закладная под крепление петли SUNOVA Footstrap Insert 2 Hole 2,5cm</t>
  </si>
  <si>
    <t xml:space="preserve">Закладная под крепление петли SUNOVA Footstrap Insert 4 Hole 1,25cm</t>
  </si>
  <si>
    <t xml:space="preserve">Закладная под крепление петли SUNOVA Footstrap Insert 4 Hole 2,5cm</t>
  </si>
  <si>
    <t xml:space="preserve">Закладная под крепление петли SUNOVA Footstrap Insert 5 Hole 2,5cm</t>
  </si>
  <si>
    <t xml:space="preserve">Закладная под крепление лиша SUNOVA Leash Plug white</t>
  </si>
  <si>
    <r>
      <t xml:space="preserve">Плавники и аксессуары GEN</t>
    </r>
    <r>
      <rPr>
        <b/>
        <sz val="14"/>
        <color indexed="2"/>
        <rFont val="Calibri"/>
        <scheme val="minor"/>
      </rPr>
      <t>Я</t>
    </r>
    <r>
      <rPr>
        <b/>
        <sz val="14"/>
        <color theme="0"/>
        <rFont val="Calibri"/>
        <scheme val="minor"/>
      </rPr>
      <t>ATION</t>
    </r>
  </si>
  <si>
    <t xml:space="preserve">посмотреть фото можно на сайте www.genration.com</t>
  </si>
  <si>
    <t xml:space="preserve">Коврик на хвост серфборда SUNOVA GENRATION Traction Pad 3-piece size M black</t>
  </si>
  <si>
    <t xml:space="preserve">Коврик на хвост серфборда SUNOVA GENRATION Traction Pad 4-piece size L black</t>
  </si>
  <si>
    <t xml:space="preserve">Коврик на палубу доски SUNOVA GENRATION Deck Pad (Front) Multiple Piece light grey</t>
  </si>
  <si>
    <t xml:space="preserve">Плавники набор 5 шт SUNOVA GENRATION All-Performance Futures size M</t>
  </si>
  <si>
    <t xml:space="preserve">Плавники набор 5 шт SUNOVA GENRATION All-Performance Futures size L</t>
  </si>
  <si>
    <t xml:space="preserve">Плавники набор 5 шт SUNOVA GENRATION All-Performance Futures size XL</t>
  </si>
  <si>
    <t xml:space="preserve">Плавники набор 5 шт SUNOVA GENRATION All-Performance Futures size XXL</t>
  </si>
  <si>
    <t xml:space="preserve">Спецификация к договору №</t>
  </si>
  <si>
    <t>от</t>
  </si>
  <si>
    <t>Поставщик:</t>
  </si>
  <si>
    <t xml:space="preserve">Общество с ограниченной ответственностью «Третья волна» ИНН 2511059840,  КПП 253601001, ОГРН 1082511001748</t>
  </si>
  <si>
    <t>Покупатель:</t>
  </si>
  <si>
    <t xml:space="preserve">Чтобы скрыть строки товаров с количеством "-" , нажмите серый квадратик с треугольником и выберите "Числовые фильтры" - "Больше…" и в поле введите "0".</t>
  </si>
  <si>
    <t xml:space="preserve">Наименование товара:</t>
  </si>
  <si>
    <t xml:space="preserve">Цена: </t>
  </si>
  <si>
    <t xml:space="preserve">Кол-во, шт</t>
  </si>
  <si>
    <t>ИТОГО:</t>
  </si>
  <si>
    <t xml:space="preserve">Продавец, подпись ______________________</t>
  </si>
  <si>
    <t xml:space="preserve">Покупатель, подпись__________________</t>
  </si>
  <si>
    <t xml:space="preserve">Общество с ограниченной ответственностью «Третья волна»</t>
  </si>
  <si>
    <t xml:space="preserve">ИНН 2511059840,  КПП 253601001, ОГРН 1082511001748</t>
  </si>
  <si>
    <t>Квитанция</t>
  </si>
  <si>
    <t xml:space="preserve">к приходному кассовому ордеру №  </t>
  </si>
  <si>
    <t xml:space="preserve">принято от:</t>
  </si>
  <si>
    <t>Основание:</t>
  </si>
  <si>
    <t xml:space="preserve">Договор №</t>
  </si>
  <si>
    <t>Сумма:</t>
  </si>
  <si>
    <t xml:space="preserve">Без НДС</t>
  </si>
  <si>
    <t>М.П.</t>
  </si>
  <si>
    <t>Дата:</t>
  </si>
  <si>
    <t>Кассир:</t>
  </si>
  <si>
    <t>подпись</t>
  </si>
  <si>
    <t xml:space="preserve">расшифровка подписи</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</si>
</sst>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0">
    <numFmt numFmtId="160" formatCode="#,##0\ &quot;₽&quot;"/>
    <numFmt numFmtId="161" formatCode="#,##0.00\ [$₽-419]"/>
    <numFmt numFmtId="162" formatCode="[$$-409]#,##0.00"/>
    <numFmt numFmtId="163" formatCode="#,##0\ [$₽-419]"/>
    <numFmt numFmtId="164" formatCode="[$$-409]#,##0"/>
    <numFmt numFmtId="165" formatCode="#,##0.00\ &quot;₽&quot;"/>
    <numFmt numFmtId="166" formatCode="#,##0\ [$USD]"/>
    <numFmt numFmtId="167" formatCode="#,##0.00\ &quot;р.&quot;"/>
    <numFmt numFmtId="168" formatCode="_-* #,##0.00\ [$₽-419]_-;\-* #,##0.00\ [$₽-419]_-;_-* &quot;-&quot;??\ [$₽-419]_-;_-@_-"/>
    <numFmt numFmtId="169" formatCode="_-* #,##0.00\ &quot;₽&quot;_-;\-* #,##0.00\ &quot;₽&quot;_-;_-* &quot;-&quot;??\ &quot;₽&quot;_-;_-@_-"/>
  </numFmts>
  <fonts count="47">
    <font>
      <sz val="11.000000"/>
      <color theme="1"/>
      <name val="Calibri"/>
      <scheme val="minor"/>
    </font>
    <font>
      <u/>
      <sz val="11.000000"/>
      <color theme="10"/>
      <name val="Calibri"/>
      <scheme val="minor"/>
    </font>
    <font>
      <u/>
      <sz val="11.000000"/>
      <color theme="10"/>
      <name val="Calibri"/>
    </font>
    <font>
      <sz val="10.000000"/>
      <color theme="1"/>
      <name val="Calibri"/>
      <scheme val="minor"/>
    </font>
    <font>
      <b/>
      <sz val="11.000000"/>
      <color theme="1"/>
      <name val="Calibri"/>
      <scheme val="minor"/>
    </font>
    <font>
      <sz val="8.000000"/>
      <color theme="1"/>
      <name val="Calibri"/>
      <scheme val="minor"/>
    </font>
    <font>
      <b/>
      <sz val="14.000000"/>
      <color theme="1" tint="0.049989318521683403"/>
      <name val="Calibri"/>
      <scheme val="minor"/>
    </font>
    <font>
      <b/>
      <u/>
      <sz val="12.000000"/>
      <color rgb="FF000099"/>
      <name val="Calibri"/>
      <scheme val="minor"/>
    </font>
    <font>
      <b/>
      <i/>
      <sz val="9.000000"/>
      <color theme="0"/>
      <name val="Calibri"/>
      <scheme val="minor"/>
    </font>
    <font>
      <u/>
      <sz val="8.000000"/>
      <color rgb="FF000099"/>
      <name val="Calibri"/>
      <scheme val="minor"/>
    </font>
    <font>
      <i/>
      <sz val="10.000000"/>
      <color theme="1"/>
      <name val="Calibri"/>
      <scheme val="minor"/>
    </font>
    <font>
      <b/>
      <sz val="12.000000"/>
      <color theme="1"/>
      <name val="Calibri"/>
      <scheme val="minor"/>
    </font>
    <font>
      <b/>
      <i/>
      <sz val="12.000000"/>
      <color rgb="FFC00000"/>
      <name val="Calibri"/>
      <scheme val="minor"/>
    </font>
    <font>
      <b/>
      <u/>
      <sz val="10.000000"/>
      <color rgb="FF000099"/>
      <name val="Calibri"/>
      <scheme val="minor"/>
    </font>
    <font>
      <b/>
      <sz val="10.000000"/>
      <color theme="1"/>
      <name val="Calibri"/>
      <scheme val="minor"/>
    </font>
    <font>
      <i/>
      <sz val="9.000000"/>
      <color theme="1"/>
      <name val="Calibri"/>
      <scheme val="minor"/>
    </font>
    <font>
      <b/>
      <i/>
      <sz val="11.000000"/>
      <color theme="1"/>
      <name val="Calibri"/>
      <scheme val="minor"/>
    </font>
    <font>
      <b/>
      <i/>
      <u/>
      <sz val="11.000000"/>
      <color rgb="FF000099"/>
      <name val="Calibri"/>
      <scheme val="minor"/>
    </font>
    <font>
      <b/>
      <sz val="11.000000"/>
      <color rgb="FFC00000"/>
      <name val="Calibri"/>
      <scheme val="minor"/>
    </font>
    <font>
      <b/>
      <sz val="11.000000"/>
      <color theme="1" tint="0.34998626667073579"/>
      <name val="Calibri"/>
      <scheme val="minor"/>
    </font>
    <font>
      <b/>
      <sz val="11.000000"/>
      <color theme="0"/>
      <name val="Calibri"/>
      <scheme val="minor"/>
    </font>
    <font>
      <b/>
      <sz val="10.000000"/>
      <color theme="0"/>
      <name val="Calibri"/>
      <scheme val="minor"/>
    </font>
    <font>
      <b/>
      <sz val="12.000000"/>
      <color theme="0"/>
      <name val="Calibri"/>
      <scheme val="minor"/>
    </font>
    <font>
      <b/>
      <sz val="14.000000"/>
      <color theme="0"/>
      <name val="Calibri"/>
      <scheme val="minor"/>
    </font>
    <font>
      <sz val="10.000000"/>
      <color theme="0"/>
      <name val="Calibri"/>
      <scheme val="minor"/>
    </font>
    <font>
      <b/>
      <sz val="11.000000"/>
      <color theme="0" tint="-0.499984740745262"/>
      <name val="Calibri"/>
      <scheme val="minor"/>
    </font>
    <font>
      <b/>
      <sz val="12.000000"/>
      <color rgb="FFC00000"/>
      <name val="Calibri"/>
      <scheme val="minor"/>
    </font>
    <font>
      <sz val="8.000000"/>
      <color rgb="FF000099"/>
      <name val="Calibri"/>
      <scheme val="minor"/>
    </font>
    <font>
      <b/>
      <sz val="12.000000"/>
      <color rgb="FF000099"/>
      <name val="Calibri"/>
      <scheme val="minor"/>
    </font>
    <font>
      <b/>
      <sz val="10.000000"/>
      <color theme="0" tint="-0.049989318521683403"/>
      <name val="Calibri"/>
      <scheme val="minor"/>
    </font>
    <font>
      <b/>
      <u/>
      <sz val="11.000000"/>
      <color rgb="FF000099"/>
      <name val="Calibri"/>
      <scheme val="minor"/>
    </font>
    <font>
      <b/>
      <i/>
      <sz val="12.000000"/>
      <color theme="0"/>
      <name val="Calibri"/>
      <scheme val="minor"/>
    </font>
    <font>
      <sz val="10.000000"/>
      <name val="Calibri"/>
      <scheme val="minor"/>
    </font>
    <font>
      <b/>
      <sz val="19.000000"/>
      <color theme="1"/>
      <name val="Calibri"/>
      <scheme val="minor"/>
    </font>
    <font>
      <b/>
      <sz val="14.000000"/>
      <color theme="1"/>
      <name val="Calibri"/>
      <scheme val="minor"/>
    </font>
    <font>
      <b/>
      <sz val="9.000000"/>
      <color theme="0" tint="-0.34998626667073579"/>
      <name val="Calibri"/>
      <scheme val="minor"/>
    </font>
    <font>
      <sz val="11.000000"/>
      <color theme="0"/>
      <name val="Calibri"/>
      <scheme val="minor"/>
    </font>
    <font>
      <sz val="11.000000"/>
      <name val="Calibri"/>
      <scheme val="minor"/>
    </font>
    <font>
      <b/>
      <sz val="12.000000"/>
      <name val="Calibri"/>
      <scheme val="minor"/>
    </font>
    <font>
      <b/>
      <sz val="11.000000"/>
      <name val="Calibri"/>
      <scheme val="minor"/>
    </font>
    <font>
      <sz val="9.000000"/>
      <name val="Calibri"/>
      <scheme val="minor"/>
    </font>
    <font>
      <b/>
      <sz val="14.000000"/>
      <name val="Calibri"/>
      <scheme val="minor"/>
    </font>
    <font>
      <b/>
      <sz val="10.000000"/>
      <name val="Calibri"/>
      <scheme val="minor"/>
    </font>
    <font>
      <b/>
      <sz val="9.000000"/>
      <color theme="1"/>
      <name val="Calibri"/>
      <scheme val="minor"/>
    </font>
    <font>
      <b/>
      <i/>
      <sz val="8.000000"/>
      <color theme="1"/>
      <name val="Calibri"/>
      <scheme val="minor"/>
    </font>
    <font>
      <b/>
      <i/>
      <sz val="10.000000"/>
      <name val="Calibri"/>
      <scheme val="minor"/>
    </font>
    <font>
      <sz val="8.000000"/>
      <name val="Calibri"/>
      <scheme val="minor"/>
    </font>
  </fonts>
  <fills count="10">
    <fill>
      <patternFill patternType="none"/>
    </fill>
    <fill>
      <patternFill patternType="gray125"/>
    </fill>
    <fill>
      <patternFill patternType="solid">
        <fgColor rgb="FFFFC000"/>
        <bgColor rgb="FFFFC000"/>
      </patternFill>
    </fill>
    <fill>
      <patternFill patternType="solid">
        <fgColor theme="1" tint="0.34998626667073579"/>
        <bgColor theme="1" tint="0.34998626667073579"/>
      </patternFill>
    </fill>
    <fill>
      <patternFill patternType="solid">
        <fgColor theme="0" tint="-0.049989318521683403"/>
        <bgColor theme="0" tint="-0.049989318521683403"/>
      </patternFill>
    </fill>
    <fill>
      <patternFill patternType="solid">
        <fgColor theme="0" tint="-0.499984740745262"/>
        <bgColor theme="0" tint="-0.499984740745262"/>
      </patternFill>
    </fill>
    <fill>
      <patternFill patternType="solid">
        <fgColor theme="0"/>
        <bgColor theme="0"/>
      </patternFill>
    </fill>
    <fill>
      <patternFill patternType="solid">
        <fgColor theme="1"/>
        <bgColor theme="1"/>
      </patternFill>
    </fill>
    <fill>
      <patternFill patternType="solid">
        <fgColor theme="1" tint="0.049989318521683403"/>
        <bgColor theme="1" tint="0.049989318521683403"/>
      </patternFill>
    </fill>
    <fill>
      <patternFill patternType="solid">
        <fgColor theme="0" tint="-0.14999847407452621"/>
        <bgColor theme="0" tint="-0.14999847407452621"/>
      </patternFill>
    </fill>
  </fills>
  <borders count="155">
    <border>
      <left style="none"/>
      <right style="none"/>
      <top style="none"/>
      <bottom style="none"/>
      <diagonal style="none"/>
    </border>
    <border>
      <left style="none"/>
      <right style="none"/>
      <top style="thin">
        <color theme="0"/>
      </top>
      <bottom style="thin">
        <color theme="0"/>
      </bottom>
      <diagonal style="none"/>
    </border>
    <border>
      <left style="none"/>
      <right style="thin">
        <color theme="0"/>
      </right>
      <top style="thin">
        <color theme="0"/>
      </top>
      <bottom style="thin">
        <color theme="0"/>
      </bottom>
      <diagonal style="none"/>
    </border>
    <border>
      <left style="thin">
        <color theme="0"/>
      </left>
      <right style="thin">
        <color theme="0"/>
      </right>
      <top style="thin">
        <color theme="0"/>
      </top>
      <bottom style="thin">
        <color theme="0"/>
      </bottom>
      <diagonal style="none"/>
    </border>
    <border>
      <left style="thin">
        <color theme="0"/>
      </left>
      <right style="none"/>
      <top style="thin">
        <color theme="0"/>
      </top>
      <bottom style="thin">
        <color theme="0"/>
      </bottom>
      <diagonal style="none"/>
    </border>
    <border>
      <left style="thin">
        <color theme="0"/>
      </left>
      <right style="none"/>
      <top style="none"/>
      <bottom style="thin">
        <color theme="0"/>
      </bottom>
      <diagonal style="none"/>
    </border>
    <border>
      <left style="none"/>
      <right style="none"/>
      <top style="none"/>
      <bottom style="thin">
        <color theme="0"/>
      </bottom>
      <diagonal style="none"/>
    </border>
    <border>
      <left style="none"/>
      <right style="thin">
        <color theme="0"/>
      </right>
      <top style="none"/>
      <bottom style="thin">
        <color theme="0"/>
      </bottom>
      <diagonal style="none"/>
    </border>
    <border>
      <left style="thin">
        <color theme="0"/>
      </left>
      <right style="thin">
        <color theme="0"/>
      </right>
      <top style="none"/>
      <bottom style="thin">
        <color theme="0"/>
      </bottom>
      <diagonal style="none"/>
    </border>
    <border>
      <left style="thin">
        <color theme="0"/>
      </left>
      <right style="thin">
        <color theme="0"/>
      </right>
      <top style="thin">
        <color theme="0"/>
      </top>
      <bottom style="none"/>
      <diagonal style="none"/>
    </border>
    <border>
      <left style="thin">
        <color theme="0"/>
      </left>
      <right style="thin">
        <color theme="0"/>
      </right>
      <top style="none"/>
      <bottom style="double">
        <color theme="0" tint="-0.34998626667073579"/>
      </bottom>
      <diagonal style="none"/>
    </border>
    <border>
      <left style="thin">
        <color theme="0"/>
      </left>
      <right style="thin">
        <color theme="0"/>
      </right>
      <top style="none"/>
      <bottom style="none"/>
      <diagonal style="none"/>
    </border>
    <border>
      <left style="none"/>
      <right style="none"/>
      <top style="thin">
        <color theme="0"/>
      </top>
      <bottom style="none"/>
      <diagonal style="none"/>
    </border>
    <border>
      <left style="none"/>
      <right style="thin">
        <color theme="0"/>
      </right>
      <top style="thin">
        <color theme="0"/>
      </top>
      <bottom style="none"/>
      <diagonal style="none"/>
    </border>
    <border>
      <left style="double">
        <color theme="0" tint="-0.34998626667073579"/>
      </left>
      <right style="double">
        <color theme="0" tint="-0.34998626667073579"/>
      </right>
      <top style="double">
        <color theme="0" tint="-0.34998626667073579"/>
      </top>
      <bottom style="double">
        <color theme="0" tint="-0.34998626667073579"/>
      </bottom>
      <diagonal style="none"/>
    </border>
    <border>
      <left style="double">
        <color theme="0" tint="-0.34998626667073579"/>
      </left>
      <right style="double">
        <color theme="0"/>
      </right>
      <top style="double">
        <color theme="0"/>
      </top>
      <bottom style="double">
        <color theme="0"/>
      </bottom>
      <diagonal style="none"/>
    </border>
    <border>
      <left style="none"/>
      <right style="thin">
        <color theme="0"/>
      </right>
      <top style="none"/>
      <bottom style="none"/>
      <diagonal style="none"/>
    </border>
    <border>
      <left style="medium">
        <color theme="1" tint="0.34998626667073579"/>
      </left>
      <right style="none"/>
      <top style="medium">
        <color theme="1" tint="0.34998626667073579"/>
      </top>
      <bottom style="medium">
        <color theme="1" tint="0.34998626667073579"/>
      </bottom>
      <diagonal style="none"/>
    </border>
    <border>
      <left style="thin">
        <color theme="0"/>
      </left>
      <right style="thin">
        <color theme="0"/>
      </right>
      <top style="medium">
        <color theme="1" tint="0.34998626667073579"/>
      </top>
      <bottom style="medium">
        <color theme="1" tint="0.34998626667073579"/>
      </bottom>
      <diagonal style="none"/>
    </border>
    <border>
      <left style="none"/>
      <right style="medium">
        <color theme="1" tint="0.34998626667073579"/>
      </right>
      <top style="medium">
        <color theme="1" tint="0.34998626667073579"/>
      </top>
      <bottom style="medium">
        <color theme="1" tint="0.34998626667073579"/>
      </bottom>
      <diagonal style="none"/>
    </border>
    <border>
      <left style="medium">
        <color theme="1" tint="0.34998626667073579"/>
      </left>
      <right style="medium">
        <color theme="1" tint="0.34998626667073579"/>
      </right>
      <top style="thin">
        <color theme="0"/>
      </top>
      <bottom style="none"/>
      <diagonal style="none"/>
    </border>
    <border>
      <left style="medium">
        <color theme="1" tint="0.34998626667073579"/>
      </left>
      <right style="medium">
        <color theme="1" tint="0.34998626667073579"/>
      </right>
      <top style="medium">
        <color theme="1" tint="0.34998626667073579"/>
      </top>
      <bottom style="medium">
        <color theme="1" tint="0.34998626667073579"/>
      </bottom>
      <diagonal style="none"/>
    </border>
    <border>
      <left style="medium">
        <color theme="1" tint="0.34998626667073579"/>
      </left>
      <right style="medium">
        <color theme="1" tint="0.34998626667073579"/>
      </right>
      <top style="none"/>
      <bottom style="thin">
        <color theme="0"/>
      </bottom>
      <diagonal style="none"/>
    </border>
    <border>
      <left style="medium">
        <color theme="1" tint="0.34998626667073579"/>
      </left>
      <right style="medium">
        <color theme="0"/>
      </right>
      <top style="none"/>
      <bottom style="none"/>
      <diagonal style="none"/>
    </border>
    <border>
      <left style="medium">
        <color theme="0"/>
      </left>
      <right style="medium">
        <color theme="0"/>
      </right>
      <top style="none"/>
      <bottom style="none"/>
      <diagonal style="none"/>
    </border>
    <border>
      <left style="medium">
        <color theme="0" tint="-0.499984740745262"/>
      </left>
      <right style="medium">
        <color theme="0" tint="-0.499984740745262"/>
      </right>
      <top style="none"/>
      <bottom style="none"/>
      <diagonal style="none"/>
    </border>
    <border>
      <left style="thin">
        <color theme="0" tint="-0.499984740745262"/>
      </left>
      <right style="thin">
        <color theme="0" tint="-0.499984740745262"/>
      </right>
      <top style="none"/>
      <bottom style="thin">
        <color theme="0" tint="-0.499984740745262"/>
      </bottom>
      <diagonal style="none"/>
    </border>
    <border>
      <left style="thin">
        <color theme="0" tint="-0.499984740745262"/>
      </left>
      <right style="medium">
        <color theme="0" tint="-0.499984740745262"/>
      </right>
      <top style="none"/>
      <bottom style="thin">
        <color theme="0" tint="-0.499984740745262"/>
      </bottom>
      <diagonal style="none"/>
    </border>
    <border>
      <left style="medium">
        <color theme="0" tint="-0.499984740745262"/>
      </left>
      <right style="medium">
        <color theme="0" tint="-0.499984740745262"/>
      </right>
      <top style="medium">
        <color theme="1" tint="0.34998626667073579"/>
      </top>
      <bottom style="thin">
        <color theme="0" tint="-0.499984740745262"/>
      </bottom>
      <diagonal style="none"/>
    </border>
    <border>
      <left style="medium">
        <color theme="0" tint="-0.499984740745262"/>
      </left>
      <right style="none"/>
      <top style="none"/>
      <bottom style="none"/>
      <diagonal style="none"/>
    </border>
    <border>
      <left style="thin">
        <color theme="0" tint="-0.499984740745262"/>
      </left>
      <right style="thin">
        <color theme="0" tint="-0.499984740745262"/>
      </right>
      <top style="thin">
        <color theme="0" tint="-0.499984740745262"/>
      </top>
      <bottom style="thin">
        <color theme="0" tint="-0.499984740745262"/>
      </bottom>
      <diagonal style="none"/>
    </border>
    <border>
      <left style="thin">
        <color theme="0" tint="-0.499984740745262"/>
      </left>
      <right style="medium">
        <color theme="0" tint="-0.499984740745262"/>
      </right>
      <top style="thin">
        <color theme="0" tint="-0.499984740745262"/>
      </top>
      <bottom style="thin">
        <color theme="0" tint="-0.499984740745262"/>
      </bottom>
      <diagonal style="none"/>
    </border>
    <border>
      <left style="medium">
        <color theme="0" tint="-0.499984740745262"/>
      </left>
      <right style="medium">
        <color theme="0" tint="-0.499984740745262"/>
      </right>
      <top style="thin">
        <color theme="0" tint="-0.499984740745262"/>
      </top>
      <bottom style="thin">
        <color theme="0" tint="-0.499984740745262"/>
      </bottom>
      <diagonal style="none"/>
    </border>
    <border>
      <left style="medium">
        <color theme="0" tint="-0.499984740745262"/>
      </left>
      <right style="none"/>
      <top style="none"/>
      <bottom style="medium">
        <color theme="0" tint="-0.499984740745262"/>
      </bottom>
      <diagonal style="none"/>
    </border>
    <border>
      <left style="thin">
        <color theme="0" tint="-0.499984740745262"/>
      </left>
      <right style="thin">
        <color theme="0" tint="-0.499984740745262"/>
      </right>
      <top style="thin">
        <color theme="0" tint="-0.499984740745262"/>
      </top>
      <bottom style="none"/>
      <diagonal style="none"/>
    </border>
    <border>
      <left style="thin">
        <color theme="0" tint="-0.499984740745262"/>
      </left>
      <right style="medium">
        <color theme="0" tint="-0.499984740745262"/>
      </right>
      <top style="thin">
        <color theme="0" tint="-0.499984740745262"/>
      </top>
      <bottom style="none"/>
      <diagonal style="none"/>
    </border>
    <border>
      <left style="medium">
        <color theme="0" tint="-0.499984740745262"/>
      </left>
      <right style="none"/>
      <top style="medium">
        <color theme="0" tint="-0.499984740745262"/>
      </top>
      <bottom style="medium">
        <color theme="0" tint="-0.499984740745262"/>
      </bottom>
      <diagonal style="none"/>
    </border>
    <border>
      <left style="none"/>
      <right style="none"/>
      <top style="medium">
        <color theme="0" tint="-0.499984740745262"/>
      </top>
      <bottom style="medium">
        <color theme="0" tint="-0.499984740745262"/>
      </bottom>
      <diagonal style="none"/>
    </border>
    <border>
      <left style="none"/>
      <right style="medium">
        <color theme="0" tint="-0.499984740745262"/>
      </right>
      <top style="medium">
        <color theme="0" tint="-0.499984740745262"/>
      </top>
      <bottom style="medium">
        <color theme="0" tint="-0.499984740745262"/>
      </bottom>
      <diagonal style="none"/>
    </border>
    <border>
      <left style="medium">
        <color theme="0" tint="-0.499984740745262"/>
      </left>
      <right style="none"/>
      <top style="none"/>
      <bottom style="medium">
        <color theme="0"/>
      </bottom>
      <diagonal style="none"/>
    </border>
    <border>
      <left style="medium">
        <color theme="0" tint="-0.499984740745262"/>
      </left>
      <right style="medium">
        <color theme="0" tint="-0.499984740745262"/>
      </right>
      <top style="medium">
        <color theme="0"/>
      </top>
      <bottom style="medium">
        <color theme="0"/>
      </bottom>
      <diagonal style="none"/>
    </border>
    <border>
      <left style="medium">
        <color theme="0" tint="-0.499984740745262"/>
      </left>
      <right style="none"/>
      <top style="medium">
        <color theme="0"/>
      </top>
      <bottom style="none"/>
      <diagonal style="none"/>
    </border>
    <border>
      <left style="medium">
        <color theme="0" tint="-0.499984740745262"/>
      </left>
      <right style="medium">
        <color theme="0" tint="-0.499984740745262"/>
      </right>
      <top style="medium">
        <color theme="0" tint="-0.499984740745262"/>
      </top>
      <bottom style="medium">
        <color theme="0" tint="-0.499984740745262"/>
      </bottom>
      <diagonal style="none"/>
    </border>
    <border>
      <left style="medium">
        <color theme="0" tint="-0.499984740745262"/>
      </left>
      <right style="medium">
        <color theme="0" tint="-0.499984740745262"/>
      </right>
      <top style="medium">
        <color theme="0" tint="-0.499984740745262"/>
      </top>
      <bottom style="none"/>
      <diagonal style="none"/>
    </border>
    <border>
      <left style="medium">
        <color theme="0" tint="-0.499984740745262"/>
      </left>
      <right style="thin">
        <color theme="0" tint="-0.499984740745262"/>
      </right>
      <top style="none"/>
      <bottom style="none"/>
      <diagonal style="none"/>
    </border>
    <border>
      <left style="medium">
        <color theme="0" tint="-0.499984740745262"/>
      </left>
      <right style="medium">
        <color theme="0" tint="-0.499984740745262"/>
      </right>
      <top style="none"/>
      <bottom style="medium">
        <color theme="1" tint="0.34998626667073579"/>
      </bottom>
      <diagonal style="none"/>
    </border>
    <border>
      <left style="medium">
        <color theme="0" tint="-0.499984740745262"/>
      </left>
      <right style="thin">
        <color theme="0" tint="-0.499984740745262"/>
      </right>
      <top style="none"/>
      <bottom style="medium">
        <color theme="1" tint="0.34998626667073579"/>
      </bottom>
      <diagonal style="none"/>
    </border>
    <border>
      <left style="thin">
        <color theme="0" tint="-0.499984740745262"/>
      </left>
      <right style="thin">
        <color theme="0" tint="-0.499984740745262"/>
      </right>
      <top style="thin">
        <color theme="0" tint="-0.499984740745262"/>
      </top>
      <bottom style="medium">
        <color theme="0" tint="-0.499984740745262"/>
      </bottom>
      <diagonal style="none"/>
    </border>
    <border>
      <left style="thin">
        <color theme="0" tint="-0.499984740745262"/>
      </left>
      <right style="medium">
        <color theme="0" tint="-0.499984740745262"/>
      </right>
      <top style="thin">
        <color theme="0" tint="-0.499984740745262"/>
      </top>
      <bottom style="medium">
        <color theme="0" tint="-0.499984740745262"/>
      </bottom>
      <diagonal style="none"/>
    </border>
    <border>
      <left style="medium">
        <color theme="0" tint="-0.499984740745262"/>
      </left>
      <right style="medium">
        <color theme="0" tint="-0.499984740745262"/>
      </right>
      <top style="thin">
        <color theme="0" tint="-0.499984740745262"/>
      </top>
      <bottom style="medium">
        <color theme="1" tint="0.34998626667073579"/>
      </bottom>
      <diagonal style="none"/>
    </border>
    <border>
      <left style="medium">
        <color theme="1" tint="0.34998626667073579"/>
      </left>
      <right style="medium">
        <color theme="0"/>
      </right>
      <top style="medium">
        <color theme="0"/>
      </top>
      <bottom style="none"/>
      <diagonal style="none"/>
    </border>
    <border>
      <left style="medium">
        <color theme="0"/>
      </left>
      <right style="medium">
        <color theme="0"/>
      </right>
      <top style="medium">
        <color theme="0"/>
      </top>
      <bottom style="none"/>
      <diagonal style="none"/>
    </border>
    <border>
      <left style="thin">
        <color theme="0" tint="-0.499984740745262"/>
      </left>
      <right style="thin">
        <color theme="0" tint="-0.499984740745262"/>
      </right>
      <top style="medium">
        <color theme="1" tint="0.34998626667073579"/>
      </top>
      <bottom style="thin">
        <color theme="0" tint="-0.499984740745262"/>
      </bottom>
      <diagonal style="none"/>
    </border>
    <border>
      <left style="thin">
        <color theme="0" tint="-0.499984740745262"/>
      </left>
      <right style="medium">
        <color theme="0" tint="-0.499984740745262"/>
      </right>
      <top style="medium">
        <color theme="1" tint="0.34998626667073579"/>
      </top>
      <bottom style="thin">
        <color theme="0" tint="-0.499984740745262"/>
      </bottom>
      <diagonal style="none"/>
    </border>
    <border>
      <left style="medium">
        <color theme="0" tint="-0.499984740745262"/>
      </left>
      <right style="medium">
        <color theme="0" tint="-0.499984740745262"/>
      </right>
      <top style="none"/>
      <bottom style="thin">
        <color theme="0" tint="-0.499984740745262"/>
      </bottom>
      <diagonal style="none"/>
    </border>
    <border>
      <left style="medium">
        <color theme="0" tint="-0.499984740745262"/>
      </left>
      <right style="medium">
        <color theme="0" tint="-0.499984740745262"/>
      </right>
      <top style="none"/>
      <bottom style="medium">
        <color theme="0" tint="-0.499984740745262"/>
      </bottom>
      <diagonal style="none"/>
    </border>
    <border>
      <left style="medium">
        <color theme="0" tint="-0.499984740745262"/>
      </left>
      <right style="medium">
        <color theme="0" tint="-0.499984740745262"/>
      </right>
      <top style="thin">
        <color theme="0" tint="-0.499984740745262"/>
      </top>
      <bottom style="thin">
        <color theme="0" tint="-0.24994659260841701"/>
      </bottom>
      <diagonal style="none"/>
    </border>
    <border>
      <left style="medium">
        <color theme="0" tint="-0.499984740745262"/>
      </left>
      <right style="none"/>
      <top style="medium">
        <color theme="0" tint="-0.499984740745262"/>
      </top>
      <bottom style="none"/>
      <diagonal style="none"/>
    </border>
    <border>
      <left style="thin">
        <color theme="0" tint="-0.499984740745262"/>
      </left>
      <right style="thin">
        <color theme="0" tint="-0.499984740745262"/>
      </right>
      <top style="medium">
        <color theme="0" tint="-0.499984740745262"/>
      </top>
      <bottom style="thin">
        <color theme="0" tint="-0.499984740745262"/>
      </bottom>
      <diagonal style="none"/>
    </border>
    <border>
      <left style="thin">
        <color theme="0" tint="-0.499984740745262"/>
      </left>
      <right style="medium">
        <color theme="0" tint="-0.499984740745262"/>
      </right>
      <top style="medium">
        <color theme="0" tint="-0.499984740745262"/>
      </top>
      <bottom style="thin">
        <color theme="0" tint="-0.499984740745262"/>
      </bottom>
      <diagonal style="none"/>
    </border>
    <border>
      <left style="medium">
        <color theme="0" tint="-0.499984740745262"/>
      </left>
      <right style="medium">
        <color theme="0" tint="-0.499984740745262"/>
      </right>
      <top style="medium">
        <color theme="0" tint="-0.499984740745262"/>
      </top>
      <bottom style="thin">
        <color theme="0" tint="-0.499984740745262"/>
      </bottom>
      <diagonal style="none"/>
    </border>
    <border>
      <left style="thin">
        <color theme="0" tint="-0.499984740745262"/>
      </left>
      <right style="thin">
        <color theme="0" tint="-0.499984740745262"/>
      </right>
      <top style="none"/>
      <bottom style="none"/>
      <diagonal style="none"/>
    </border>
    <border>
      <left style="thin">
        <color theme="0" tint="-0.499984740745262"/>
      </left>
      <right style="medium">
        <color theme="0" tint="-0.499984740745262"/>
      </right>
      <top style="none"/>
      <bottom style="none"/>
      <diagonal style="none"/>
    </border>
    <border>
      <left style="medium">
        <color theme="0" tint="-0.499984740745262"/>
      </left>
      <right style="medium">
        <color theme="0" tint="-0.499984740745262"/>
      </right>
      <top style="thin">
        <color theme="0" tint="-0.499984740745262"/>
      </top>
      <bottom style="none"/>
      <diagonal style="none"/>
    </border>
    <border>
      <left style="none"/>
      <right style="none"/>
      <top style="medium">
        <color theme="0" tint="-0.499984740745262"/>
      </top>
      <bottom style="thin">
        <color theme="0"/>
      </bottom>
      <diagonal style="none"/>
    </border>
    <border>
      <left style="medium">
        <color theme="0" tint="-0.499984740745262"/>
      </left>
      <right style="none"/>
      <top style="none"/>
      <bottom style="thin">
        <color theme="0"/>
      </bottom>
      <diagonal style="none"/>
    </border>
    <border>
      <left style="thin">
        <color theme="0" tint="-0.499984740745262"/>
      </left>
      <right style="thin">
        <color theme="0" tint="-0.499984740745262"/>
      </right>
      <top style="thin">
        <color theme="0" tint="-0.499984740745262"/>
      </top>
      <bottom style="medium">
        <color theme="1" tint="0.34998626667073579"/>
      </bottom>
      <diagonal style="none"/>
    </border>
    <border>
      <left style="thin">
        <color theme="0" tint="-0.499984740745262"/>
      </left>
      <right style="medium">
        <color theme="0" tint="-0.499984740745262"/>
      </right>
      <top style="thin">
        <color theme="0" tint="-0.499984740745262"/>
      </top>
      <bottom style="medium">
        <color theme="1" tint="0.34998626667073579"/>
      </bottom>
      <diagonal style="none"/>
    </border>
    <border>
      <left style="thin">
        <color theme="0" tint="-0.499984740745262"/>
      </left>
      <right style="thin">
        <color theme="0" tint="-0.499984740745262"/>
      </right>
      <top style="medium">
        <color theme="0" tint="-0.499984740745262"/>
      </top>
      <bottom style="medium">
        <color theme="1" tint="0.34998626667073579"/>
      </bottom>
      <diagonal style="none"/>
    </border>
    <border>
      <left style="thin">
        <color theme="0" tint="-0.499984740745262"/>
      </left>
      <right style="medium">
        <color theme="0" tint="-0.499984740745262"/>
      </right>
      <top style="medium">
        <color theme="0" tint="-0.499984740745262"/>
      </top>
      <bottom style="medium">
        <color theme="1" tint="0.34998626667073579"/>
      </bottom>
      <diagonal style="none"/>
    </border>
    <border>
      <left style="medium">
        <color theme="0" tint="-0.499984740745262"/>
      </left>
      <right style="medium">
        <color theme="0" tint="-0.499984740745262"/>
      </right>
      <top style="medium">
        <color theme="0" tint="-0.499984740745262"/>
      </top>
      <bottom style="medium">
        <color theme="1" tint="0.34998626667073579"/>
      </bottom>
      <diagonal style="none"/>
    </border>
    <border>
      <left style="none"/>
      <right style="none"/>
      <top style="medium">
        <color theme="1" tint="0.34998626667073579"/>
      </top>
      <bottom style="medium">
        <color theme="1" tint="0.34998626667073579"/>
      </bottom>
      <diagonal style="none"/>
    </border>
    <border>
      <left style="medium">
        <color theme="0" tint="-0.499984740745262"/>
      </left>
      <right style="none"/>
      <top style="medium">
        <color theme="0" tint="-0.499984740745262"/>
      </top>
      <bottom style="medium">
        <color theme="1"/>
      </bottom>
      <diagonal style="none"/>
    </border>
    <border>
      <left style="thin">
        <color theme="0" tint="-0.499984740745262"/>
      </left>
      <right style="thin">
        <color theme="0" tint="-0.499984740745262"/>
      </right>
      <top style="medium">
        <color theme="0" tint="-0.499984740745262"/>
      </top>
      <bottom style="medium">
        <color theme="1"/>
      </bottom>
      <diagonal style="none"/>
    </border>
    <border>
      <left style="thin">
        <color theme="0" tint="-0.499984740745262"/>
      </left>
      <right style="medium">
        <color theme="0" tint="-0.499984740745262"/>
      </right>
      <top style="medium">
        <color theme="0" tint="-0.499984740745262"/>
      </top>
      <bottom style="medium">
        <color theme="1"/>
      </bottom>
      <diagonal style="none"/>
    </border>
    <border>
      <left style="medium">
        <color theme="1"/>
      </left>
      <right style="medium">
        <color theme="1"/>
      </right>
      <top style="medium">
        <color theme="1"/>
      </top>
      <bottom style="medium">
        <color theme="1"/>
      </bottom>
      <diagonal style="none"/>
    </border>
    <border>
      <left style="medium">
        <color theme="1"/>
      </left>
      <right style="medium">
        <color theme="1"/>
      </right>
      <top style="medium">
        <color theme="1"/>
      </top>
      <bottom style="none"/>
      <diagonal style="none"/>
    </border>
    <border>
      <left style="medium">
        <color theme="1"/>
      </left>
      <right style="medium">
        <color theme="1"/>
      </right>
      <top style="thin">
        <color theme="0" tint="-0.499984740745262"/>
      </top>
      <bottom style="none"/>
      <diagonal style="none"/>
    </border>
    <border>
      <left style="medium">
        <color theme="1"/>
      </left>
      <right style="medium">
        <color theme="1"/>
      </right>
      <top style="none"/>
      <bottom style="medium">
        <color theme="1"/>
      </bottom>
      <diagonal style="none"/>
    </border>
    <border>
      <left style="medium">
        <color theme="1"/>
      </left>
      <right style="medium">
        <color theme="1"/>
      </right>
      <top style="medium">
        <color theme="1"/>
      </top>
      <bottom style="thin">
        <color theme="0" tint="-0.499984740745262"/>
      </bottom>
      <diagonal style="none"/>
    </border>
    <border>
      <left style="thin">
        <color theme="0" tint="-0.499984740745262"/>
      </left>
      <right style="thin">
        <color theme="0" tint="-0.499984740745262"/>
      </right>
      <top style="medium">
        <color theme="1"/>
      </top>
      <bottom style="thin">
        <color theme="0" tint="-0.499984740745262"/>
      </bottom>
      <diagonal style="none"/>
    </border>
    <border>
      <left style="thin">
        <color theme="0" tint="-0.499984740745262"/>
      </left>
      <right style="medium">
        <color theme="0" tint="-0.499984740745262"/>
      </right>
      <top style="medium">
        <color theme="1"/>
      </top>
      <bottom style="thin">
        <color theme="0" tint="-0.499984740745262"/>
      </bottom>
      <diagonal style="none"/>
    </border>
    <border>
      <left style="medium">
        <color theme="1" tint="0.34998626667073579"/>
      </left>
      <right style="medium">
        <color theme="1" tint="0.34998626667073579"/>
      </right>
      <top style="thin">
        <color theme="0" tint="-0.499984740745262"/>
      </top>
      <bottom style="thin">
        <color theme="0" tint="-0.499984740745262"/>
      </bottom>
      <diagonal style="none"/>
    </border>
    <border>
      <left style="medium">
        <color theme="0" tint="-0.499984740745262"/>
      </left>
      <right style="medium">
        <color theme="0" tint="-0.499984740745262"/>
      </right>
      <top style="medium">
        <color theme="1" tint="0.34998626667073579"/>
      </top>
      <bottom style="none"/>
      <diagonal style="none"/>
    </border>
    <border>
      <left style="medium">
        <color theme="0" tint="-0.499984740745262"/>
      </left>
      <right style="none"/>
      <top style="medium">
        <color theme="0" tint="-0.499984740745262"/>
      </top>
      <bottom style="medium">
        <color theme="0"/>
      </bottom>
      <diagonal style="none"/>
    </border>
    <border>
      <left style="thin">
        <color theme="0"/>
      </left>
      <right style="none"/>
      <top style="medium">
        <color theme="1" tint="0.34998626667073579"/>
      </top>
      <bottom style="none"/>
      <diagonal style="none"/>
    </border>
    <border>
      <left style="none"/>
      <right style="thin">
        <color theme="0"/>
      </right>
      <top style="medium">
        <color theme="1" tint="0.34998626667073579"/>
      </top>
      <bottom style="none"/>
      <diagonal style="none"/>
    </border>
    <border>
      <left style="none"/>
      <right style="medium">
        <color theme="0" tint="-0.499984740745262"/>
      </right>
      <top style="none"/>
      <bottom style="none"/>
      <diagonal style="none"/>
    </border>
    <border>
      <left style="medium">
        <color theme="0" tint="-0.499984740745262"/>
      </left>
      <right style="medium">
        <color auto="1"/>
      </right>
      <top style="thin">
        <color theme="0" tint="-0.499984740745262"/>
      </top>
      <bottom style="thin">
        <color theme="0" tint="-0.499984740745262"/>
      </bottom>
      <diagonal style="none"/>
    </border>
    <border>
      <left style="medium">
        <color auto="1"/>
      </left>
      <right style="thin">
        <color theme="0"/>
      </right>
      <top style="medium">
        <color theme="0"/>
      </top>
      <bottom style="none"/>
      <diagonal style="none"/>
    </border>
    <border>
      <left style="thin">
        <color theme="0"/>
      </left>
      <right style="thin">
        <color theme="0"/>
      </right>
      <top style="medium">
        <color theme="0"/>
      </top>
      <bottom style="none"/>
      <diagonal style="none"/>
    </border>
    <border>
      <left style="medium">
        <color theme="0" tint="-0.499984740745262"/>
      </left>
      <right style="thin">
        <color theme="0" tint="-0.499984740745262"/>
      </right>
      <top style="thin">
        <color theme="0" tint="-0.499984740745262"/>
      </top>
      <bottom style="thin">
        <color theme="0" tint="-0.499984740745262"/>
      </bottom>
      <diagonal style="none"/>
    </border>
    <border>
      <left style="thin">
        <color theme="0" tint="-0.499984740745262"/>
      </left>
      <right style="none"/>
      <top style="thin">
        <color theme="0" tint="-0.499984740745262"/>
      </top>
      <bottom style="thin">
        <color theme="0" tint="-0.499984740745262"/>
      </bottom>
      <diagonal style="none"/>
    </border>
    <border>
      <left style="medium">
        <color theme="0" tint="-0.499984740745262"/>
      </left>
      <right style="thin">
        <color theme="0" tint="-0.499984740745262"/>
      </right>
      <top style="thin">
        <color theme="0" tint="-0.499984740745262"/>
      </top>
      <bottom style="medium">
        <color theme="1" tint="0.34998626667073579"/>
      </bottom>
      <diagonal style="none"/>
    </border>
    <border>
      <left style="thin">
        <color theme="0" tint="-0.499984740745262"/>
      </left>
      <right style="none"/>
      <top style="thin">
        <color theme="0" tint="-0.499984740745262"/>
      </top>
      <bottom style="medium">
        <color theme="1" tint="0.34998626667073579"/>
      </bottom>
      <diagonal style="none"/>
    </border>
    <border>
      <left style="medium">
        <color theme="0" tint="-0.499984740745262"/>
      </left>
      <right style="thin">
        <color theme="0" tint="-0.499984740745262"/>
      </right>
      <top style="none"/>
      <bottom style="thin">
        <color theme="0" tint="-0.499984740745262"/>
      </bottom>
      <diagonal style="none"/>
    </border>
    <border>
      <left style="thin">
        <color theme="0" tint="-0.499984740745262"/>
      </left>
      <right style="none"/>
      <top style="none"/>
      <bottom style="thin">
        <color theme="0" tint="-0.499984740745262"/>
      </bottom>
      <diagonal style="none"/>
    </border>
    <border>
      <left style="medium">
        <color theme="1" tint="0.34998626667073579"/>
      </left>
      <right style="medium">
        <color theme="1" tint="0.34998626667073579"/>
      </right>
      <top style="medium">
        <color theme="1" tint="0.34998626667073579"/>
      </top>
      <bottom style="none"/>
      <diagonal style="none"/>
    </border>
    <border>
      <left style="medium">
        <color theme="1" tint="0.499984740745262"/>
      </left>
      <right style="thin">
        <color theme="0" tint="-0.499984740745262"/>
      </right>
      <top style="none"/>
      <bottom style="thin">
        <color theme="0" tint="-0.499984740745262"/>
      </bottom>
      <diagonal style="none"/>
    </border>
    <border>
      <left style="medium">
        <color theme="1" tint="0.499984740745262"/>
      </left>
      <right style="thin">
        <color theme="0" tint="-0.499984740745262"/>
      </right>
      <top style="thin">
        <color theme="0" tint="-0.499984740745262"/>
      </top>
      <bottom style="thin">
        <color theme="0" tint="-0.499984740745262"/>
      </bottom>
      <diagonal style="none"/>
    </border>
    <border>
      <left style="medium">
        <color theme="1" tint="0.499984740745262"/>
      </left>
      <right style="thin">
        <color theme="0" tint="-0.499984740745262"/>
      </right>
      <top style="thin">
        <color theme="0" tint="-0.499984740745262"/>
      </top>
      <bottom style="medium">
        <color theme="1" tint="0.34998626667073579"/>
      </bottom>
      <diagonal style="none"/>
    </border>
    <border>
      <left style="medium">
        <color theme="0" tint="-0.499984740745262"/>
      </left>
      <right style="thin">
        <color theme="0" tint="-0.499984740745262"/>
      </right>
      <top style="medium">
        <color theme="1" tint="0.34998626667073579"/>
      </top>
      <bottom style="thin">
        <color theme="0" tint="-0.499984740745262"/>
      </bottom>
      <diagonal style="none"/>
    </border>
    <border>
      <left style="thin">
        <color theme="0" tint="-0.499984740745262"/>
      </left>
      <right style="none"/>
      <top style="medium">
        <color theme="1" tint="0.34998626667073579"/>
      </top>
      <bottom style="thin">
        <color theme="0" tint="-0.499984740745262"/>
      </bottom>
      <diagonal style="none"/>
    </border>
    <border>
      <left style="medium">
        <color theme="0" tint="-0.499984740745262"/>
      </left>
      <right style="thin">
        <color theme="0" tint="-0.499984740745262"/>
      </right>
      <top style="thin">
        <color theme="0" tint="-0.499984740745262"/>
      </top>
      <bottom style="none"/>
      <diagonal style="none"/>
    </border>
    <border>
      <left style="thin">
        <color theme="0" tint="-0.499984740745262"/>
      </left>
      <right style="none"/>
      <top style="thin">
        <color theme="0" tint="-0.499984740745262"/>
      </top>
      <bottom style="none"/>
      <diagonal style="none"/>
    </border>
    <border>
      <left style="medium">
        <color theme="1" tint="0.34998626667073579"/>
      </left>
      <right style="medium">
        <color theme="1" tint="0.34998626667073579"/>
      </right>
      <top style="none"/>
      <bottom style="medium">
        <color theme="1" tint="0.34998626667073579"/>
      </bottom>
      <diagonal style="none"/>
    </border>
    <border>
      <left style="medium">
        <color theme="1" tint="0.499984740745262"/>
      </left>
      <right style="thin">
        <color theme="0" tint="-0.499984740745262"/>
      </right>
      <top style="medium">
        <color theme="1" tint="0.34998626667073579"/>
      </top>
      <bottom style="thin">
        <color theme="0" tint="-0.499984740745262"/>
      </bottom>
      <diagonal style="none"/>
    </border>
    <border>
      <left style="medium">
        <color theme="1" tint="0.499984740745262"/>
      </left>
      <right style="thin">
        <color theme="0" tint="-0.499984740745262"/>
      </right>
      <top style="thin">
        <color theme="0" tint="-0.499984740745262"/>
      </top>
      <bottom style="medium">
        <color theme="1" tint="0.499984740745262"/>
      </bottom>
      <diagonal style="none"/>
    </border>
    <border>
      <left style="thin">
        <color theme="0" tint="-0.499984740745262"/>
      </left>
      <right style="thin">
        <color theme="0" tint="-0.499984740745262"/>
      </right>
      <top style="thin">
        <color theme="0" tint="-0.499984740745262"/>
      </top>
      <bottom style="medium">
        <color theme="1" tint="0.499984740745262"/>
      </bottom>
      <diagonal style="none"/>
    </border>
    <border>
      <left style="medium">
        <color theme="0" tint="-0.499984740745262"/>
      </left>
      <right style="medium">
        <color theme="0" tint="-0.499984740745262"/>
      </right>
      <top style="thin">
        <color theme="0" tint="-0.499984740745262"/>
      </top>
      <bottom style="medium">
        <color theme="0" tint="-0.499984740745262"/>
      </bottom>
      <diagonal style="none"/>
    </border>
    <border>
      <left style="thin">
        <color theme="0"/>
      </left>
      <right style="none"/>
      <top style="none"/>
      <bottom style="none"/>
      <diagonal style="none"/>
    </border>
    <border>
      <left style="thin">
        <color theme="0"/>
      </left>
      <right style="none"/>
      <top style="thin">
        <color theme="0"/>
      </top>
      <bottom style="none"/>
      <diagonal style="none"/>
    </border>
    <border>
      <left style="thin">
        <color theme="0"/>
      </left>
      <right style="none"/>
      <top style="none"/>
      <bottom style="medium">
        <color theme="0" tint="-0.499984740745262"/>
      </bottom>
      <diagonal style="none"/>
    </border>
    <border>
      <left style="none"/>
      <right style="none"/>
      <top style="none"/>
      <bottom style="medium">
        <color theme="0" tint="-0.499984740745262"/>
      </bottom>
      <diagonal style="none"/>
    </border>
    <border>
      <left style="thin">
        <color theme="0" tint="-0.499984740745262"/>
      </left>
      <right style="thin">
        <color theme="0" tint="-0.499984740745262"/>
      </right>
      <top style="medium">
        <color theme="0" tint="-0.499984740745262"/>
      </top>
      <bottom style="none"/>
      <diagonal style="none"/>
    </border>
    <border>
      <left style="thin">
        <color theme="0" tint="-0.499984740745262"/>
      </left>
      <right style="none"/>
      <top style="medium">
        <color theme="0" tint="-0.499984740745262"/>
      </top>
      <bottom style="none"/>
      <diagonal style="none"/>
    </border>
    <border>
      <left style="none"/>
      <right style="none"/>
      <top style="medium">
        <color theme="0" tint="-0.499984740745262"/>
      </top>
      <bottom style="none"/>
      <diagonal style="none"/>
    </border>
    <border>
      <left style="none"/>
      <right style="thin">
        <color theme="0" tint="-0.499984740745262"/>
      </right>
      <top style="medium">
        <color theme="0" tint="-0.499984740745262"/>
      </top>
      <bottom style="none"/>
      <diagonal style="none"/>
    </border>
    <border>
      <left style="thin">
        <color theme="0" tint="-0.499984740745262"/>
      </left>
      <right style="medium">
        <color theme="0" tint="-0.499984740745262"/>
      </right>
      <top style="medium">
        <color theme="0" tint="-0.499984740745262"/>
      </top>
      <bottom style="none"/>
      <diagonal style="none"/>
    </border>
    <border>
      <left style="medium">
        <color theme="0" tint="-0.499984740745262"/>
      </left>
      <right style="thin">
        <color theme="0" tint="-0.499984740745262"/>
      </right>
      <top style="medium">
        <color theme="0" tint="-0.499984740745262"/>
      </top>
      <bottom style="thin">
        <color theme="0" tint="-0.499984740745262"/>
      </bottom>
      <diagonal style="none"/>
    </border>
    <border>
      <left style="thin">
        <color theme="0" tint="-0.499984740745262"/>
      </left>
      <right style="none"/>
      <top style="medium">
        <color theme="0" tint="-0.499984740745262"/>
      </top>
      <bottom style="thin">
        <color theme="0" tint="-0.499984740745262"/>
      </bottom>
      <diagonal style="none"/>
    </border>
    <border>
      <left style="none"/>
      <right style="none"/>
      <top style="medium">
        <color theme="0" tint="-0.499984740745262"/>
      </top>
      <bottom style="thin">
        <color theme="0" tint="-0.499984740745262"/>
      </bottom>
      <diagonal style="none"/>
    </border>
    <border>
      <left style="none"/>
      <right style="thin">
        <color theme="0" tint="-0.499984740745262"/>
      </right>
      <top style="medium">
        <color theme="0" tint="-0.499984740745262"/>
      </top>
      <bottom style="thin">
        <color theme="0" tint="-0.499984740745262"/>
      </bottom>
      <diagonal style="none"/>
    </border>
    <border>
      <left style="none"/>
      <right style="none"/>
      <top style="thin">
        <color theme="0" tint="-0.499984740745262"/>
      </top>
      <bottom style="thin">
        <color theme="0" tint="-0.499984740745262"/>
      </bottom>
      <diagonal style="none"/>
    </border>
    <border>
      <left style="none"/>
      <right style="thin">
        <color theme="0" tint="-0.499984740745262"/>
      </right>
      <top style="thin">
        <color theme="0" tint="-0.499984740745262"/>
      </top>
      <bottom style="thin">
        <color theme="0" tint="-0.499984740745262"/>
      </bottom>
      <diagonal style="none"/>
    </border>
    <border>
      <left style="medium">
        <color theme="0" tint="-0.499984740745262"/>
      </left>
      <right style="thin">
        <color theme="0" tint="-0.499984740745262"/>
      </right>
      <top style="medium">
        <color theme="0" tint="-0.499984740745262"/>
      </top>
      <bottom style="medium">
        <color theme="0" tint="-0.499984740745262"/>
      </bottom>
      <diagonal style="none"/>
    </border>
    <border>
      <left style="thin">
        <color theme="0" tint="-0.499984740745262"/>
      </left>
      <right style="thin">
        <color theme="0" tint="-0.499984740745262"/>
      </right>
      <top style="medium">
        <color theme="0" tint="-0.499984740745262"/>
      </top>
      <bottom style="medium">
        <color theme="0" tint="-0.499984740745262"/>
      </bottom>
      <diagonal style="none"/>
    </border>
    <border>
      <left style="thin">
        <color theme="0" tint="-0.499984740745262"/>
      </left>
      <right style="medium">
        <color theme="0" tint="-0.499984740745262"/>
      </right>
      <top style="medium">
        <color theme="0" tint="-0.499984740745262"/>
      </top>
      <bottom style="medium">
        <color theme="0" tint="-0.499984740745262"/>
      </bottom>
      <diagonal style="none"/>
    </border>
    <border>
      <left style="medium">
        <color theme="0"/>
      </left>
      <right style="medium">
        <color theme="0"/>
      </right>
      <top style="none"/>
      <bottom style="medium">
        <color theme="0"/>
      </bottom>
      <diagonal style="none"/>
    </border>
    <border>
      <left style="medium">
        <color theme="0"/>
      </left>
      <right style="none"/>
      <top style="none"/>
      <bottom style="none"/>
      <diagonal style="none"/>
    </border>
    <border>
      <left style="medium">
        <color theme="0"/>
      </left>
      <right style="medium">
        <color theme="0"/>
      </right>
      <top style="medium">
        <color theme="0"/>
      </top>
      <bottom style="medium">
        <color theme="0"/>
      </bottom>
      <diagonal style="none"/>
    </border>
    <border>
      <left style="medium">
        <color theme="0"/>
      </left>
      <right style="none"/>
      <top style="medium">
        <color theme="0"/>
      </top>
      <bottom style="medium">
        <color theme="0"/>
      </bottom>
      <diagonal style="none"/>
    </border>
    <border>
      <left style="medium">
        <color theme="0"/>
      </left>
      <right style="none"/>
      <top style="medium">
        <color theme="0"/>
      </top>
      <bottom style="none"/>
      <diagonal style="none"/>
    </border>
    <border>
      <left style="dashed">
        <color auto="1"/>
      </left>
      <right style="none"/>
      <top style="dashed">
        <color auto="1"/>
      </top>
      <bottom style="thin">
        <color theme="0"/>
      </bottom>
      <diagonal style="none"/>
    </border>
    <border>
      <left style="none"/>
      <right style="none"/>
      <top style="dashed">
        <color auto="1"/>
      </top>
      <bottom style="thin">
        <color theme="0"/>
      </bottom>
      <diagonal style="none"/>
    </border>
    <border>
      <left style="dashed">
        <color auto="1"/>
      </left>
      <right style="none"/>
      <top style="thin">
        <color theme="0"/>
      </top>
      <bottom style="thin">
        <color theme="0"/>
      </bottom>
      <diagonal style="none"/>
    </border>
    <border>
      <left style="dashed">
        <color auto="1"/>
      </left>
      <right style="none"/>
      <top style="thin">
        <color theme="0"/>
      </top>
      <bottom style="dashed">
        <color theme="0"/>
      </bottom>
      <diagonal style="none"/>
    </border>
    <border>
      <left style="none"/>
      <right style="none"/>
      <top style="thin">
        <color theme="0"/>
      </top>
      <bottom style="dashed">
        <color theme="0"/>
      </bottom>
      <diagonal style="none"/>
    </border>
    <border>
      <left style="none"/>
      <right style="none"/>
      <top style="medium">
        <color theme="0"/>
      </top>
      <bottom style="medium">
        <color theme="0"/>
      </bottom>
      <diagonal style="none"/>
    </border>
    <border>
      <left style="dashed">
        <color auto="1"/>
      </left>
      <right style="none"/>
      <top style="dashed">
        <color theme="0"/>
      </top>
      <bottom style="dashed">
        <color theme="0"/>
      </bottom>
      <diagonal style="none"/>
    </border>
    <border>
      <left style="none"/>
      <right style="none"/>
      <top style="dashed">
        <color theme="0"/>
      </top>
      <bottom style="dashed">
        <color theme="0"/>
      </bottom>
      <diagonal style="none"/>
    </border>
    <border>
      <left style="none"/>
      <right style="dashed">
        <color theme="0"/>
      </right>
      <top style="dashed">
        <color theme="0"/>
      </top>
      <bottom style="dashed">
        <color theme="0"/>
      </bottom>
      <diagonal style="none"/>
    </border>
    <border>
      <left style="dashed">
        <color theme="0"/>
      </left>
      <right style="none"/>
      <top style="dashed">
        <color theme="0"/>
      </top>
      <bottom style="dashed">
        <color theme="0"/>
      </bottom>
      <diagonal style="none"/>
    </border>
    <border>
      <left style="dashed">
        <color auto="1"/>
      </left>
      <right style="dashed">
        <color theme="0"/>
      </right>
      <top style="dashed">
        <color theme="0"/>
      </top>
      <bottom style="dashed">
        <color theme="0"/>
      </bottom>
      <diagonal style="none"/>
    </border>
    <border>
      <left style="dashed">
        <color theme="0"/>
      </left>
      <right style="dashed">
        <color theme="0"/>
      </right>
      <top style="dashed">
        <color theme="0"/>
      </top>
      <bottom style="dashed">
        <color theme="0"/>
      </bottom>
      <diagonal style="none"/>
    </border>
    <border>
      <left style="dashed">
        <color auto="1"/>
      </left>
      <right style="dashed">
        <color theme="0"/>
      </right>
      <top style="none"/>
      <bottom style="dashed">
        <color theme="0"/>
      </bottom>
      <diagonal style="none"/>
    </border>
    <border>
      <left style="dashed">
        <color theme="0"/>
      </left>
      <right style="dashed">
        <color theme="0"/>
      </right>
      <top style="none"/>
      <bottom style="dashed">
        <color theme="0"/>
      </bottom>
      <diagonal style="none"/>
    </border>
    <border>
      <left style="dashed">
        <color theme="0"/>
      </left>
      <right style="none"/>
      <top style="none"/>
      <bottom style="dashed">
        <color theme="0"/>
      </bottom>
      <diagonal style="none"/>
    </border>
    <border>
      <left style="none"/>
      <right style="none"/>
      <top style="dashed">
        <color theme="0"/>
      </top>
      <bottom style="none"/>
      <diagonal style="none"/>
    </border>
    <border>
      <left style="dashed">
        <color theme="0"/>
      </left>
      <right style="dashed">
        <color theme="0"/>
      </right>
      <top style="dashed">
        <color theme="0"/>
      </top>
      <bottom style="thin">
        <color auto="1"/>
      </bottom>
      <diagonal style="none"/>
    </border>
    <border>
      <left style="dashed">
        <color theme="0"/>
      </left>
      <right style="none"/>
      <top style="dashed">
        <color theme="0"/>
      </top>
      <bottom style="thin">
        <color auto="1"/>
      </bottom>
      <diagonal style="none"/>
    </border>
    <border>
      <left style="dashed">
        <color auto="1"/>
      </left>
      <right style="dashed">
        <color theme="0"/>
      </right>
      <top style="dashed">
        <color theme="0"/>
      </top>
      <bottom style="dashed">
        <color auto="1"/>
      </bottom>
      <diagonal style="none"/>
    </border>
    <border>
      <left style="dashed">
        <color theme="0"/>
      </left>
      <right style="dashed">
        <color theme="0"/>
      </right>
      <top style="none"/>
      <bottom style="dashed">
        <color auto="1"/>
      </bottom>
      <diagonal style="none"/>
    </border>
    <border>
      <left style="dashed">
        <color theme="0"/>
      </left>
      <right style="none"/>
      <top style="none"/>
      <bottom style="dashed">
        <color auto="1"/>
      </bottom>
      <diagonal style="none"/>
    </border>
    <border>
      <left style="dashed">
        <color theme="0"/>
      </left>
      <right style="dashed">
        <color theme="0"/>
      </right>
      <top style="dashed">
        <color auto="1"/>
      </top>
      <bottom style="none"/>
      <diagonal style="none"/>
    </border>
  </borders>
  <cellStyleXfs count="5">
    <xf fontId="0" fillId="0" borderId="0" numFmtId="0" applyNumberFormat="1" applyFont="1" applyFill="1" applyBorder="1"/>
    <xf fontId="1" fillId="0" borderId="0" numFmtId="0" applyNumberFormat="0" applyFont="1" applyFill="0" applyBorder="0" applyProtection="0"/>
    <xf fontId="2" fillId="0" borderId="0" numFmtId="0" applyNumberFormat="0" applyFont="1" applyFill="0" applyBorder="0" applyProtection="0">
      <alignment vertical="top"/>
      <protection locked="0"/>
    </xf>
    <xf fontId="0" fillId="0" borderId="0" numFmtId="0" applyNumberFormat="1" applyFont="1" applyFill="1" applyBorder="1"/>
    <xf fontId="0" fillId="0" borderId="0" numFmtId="0" applyNumberFormat="1" applyFont="1" applyFill="1" applyBorder="1"/>
  </cellStyleXfs>
  <cellXfs count="425">
    <xf fontId="0" fillId="0" borderId="0" numFmtId="0" xfId="0"/>
    <xf fontId="0" fillId="0" borderId="0" numFmtId="0" xfId="0" applyProtection="1">
      <protection hidden="1"/>
    </xf>
    <xf fontId="0" fillId="0" borderId="0" numFmtId="0" xfId="0" applyAlignment="1" applyProtection="1">
      <alignment horizontal="left" vertical="top"/>
      <protection hidden="1"/>
    </xf>
    <xf fontId="0" fillId="0" borderId="0" numFmtId="0" xfId="0" applyAlignment="1" applyProtection="1">
      <alignment horizontal="left" indent="1" wrapText="1"/>
      <protection hidden="1"/>
    </xf>
    <xf fontId="3" fillId="0" borderId="0" numFmtId="0" xfId="0" applyFont="1" applyAlignment="1" applyProtection="1">
      <alignment horizontal="center"/>
      <protection hidden="1"/>
    </xf>
    <xf fontId="4" fillId="0" borderId="0" numFmtId="160" xfId="0" applyNumberFormat="1" applyFont="1" applyAlignment="1" applyProtection="1">
      <alignment horizontal="right" indent="1"/>
      <protection hidden="1"/>
    </xf>
    <xf fontId="0" fillId="0" borderId="1" numFmtId="0" xfId="0" applyBorder="1" applyProtection="1">
      <protection hidden="1"/>
    </xf>
    <xf fontId="4" fillId="0" borderId="0" numFmtId="0" xfId="0" applyFont="1" applyAlignment="1" applyProtection="1">
      <alignment horizontal="center"/>
      <protection hidden="1"/>
    </xf>
    <xf fontId="5" fillId="0" borderId="0" numFmtId="0" xfId="0" applyFont="1" applyAlignment="1" applyProtection="1">
      <alignment wrapText="1"/>
      <protection hidden="1"/>
    </xf>
    <xf fontId="0" fillId="0" borderId="2" numFmtId="0" xfId="0" applyBorder="1" applyProtection="1">
      <protection hidden="1"/>
    </xf>
    <xf fontId="0" fillId="0" borderId="3" numFmtId="0" xfId="0" applyBorder="1" applyProtection="1">
      <protection hidden="1"/>
    </xf>
    <xf fontId="0" fillId="0" borderId="3" numFmtId="0" xfId="0" applyBorder="1" applyAlignment="1" applyProtection="1">
      <alignment horizontal="left" vertical="top"/>
      <protection hidden="1"/>
    </xf>
    <xf fontId="6" fillId="0" borderId="4" numFmtId="0" xfId="0" applyFont="1" applyBorder="1" applyAlignment="1" applyProtection="1">
      <alignment horizontal="center"/>
      <protection hidden="1"/>
    </xf>
    <xf fontId="6" fillId="0" borderId="1" numFmtId="0" xfId="0" applyFont="1" applyBorder="1" applyAlignment="1" applyProtection="1">
      <alignment horizontal="center"/>
      <protection hidden="1"/>
    </xf>
    <xf fontId="6" fillId="0" borderId="2" numFmtId="0" xfId="0" applyFont="1" applyBorder="1" applyAlignment="1" applyProtection="1">
      <alignment horizontal="center"/>
      <protection hidden="1"/>
    </xf>
    <xf fontId="7" fillId="0" borderId="3" numFmtId="160" xfId="1" applyNumberFormat="1" applyFont="1" applyBorder="1" applyAlignment="1" applyProtection="1">
      <alignment horizontal="right" vertical="center"/>
      <protection hidden="1"/>
    </xf>
    <xf fontId="8" fillId="2" borderId="4" numFmtId="0" xfId="0" applyFont="1" applyFill="1" applyBorder="1" applyAlignment="1" applyProtection="1">
      <alignment horizontal="center" vertical="center" wrapText="1"/>
      <protection hidden="1"/>
    </xf>
    <xf fontId="8" fillId="2" borderId="2" numFmtId="0" xfId="0" applyFont="1" applyFill="1" applyBorder="1" applyAlignment="1" applyProtection="1">
      <alignment horizontal="center" vertical="center" wrapText="1"/>
      <protection hidden="1"/>
    </xf>
    <xf fontId="9" fillId="0" borderId="3" numFmtId="0" xfId="1" applyFont="1" applyBorder="1" applyAlignment="1" applyProtection="1">
      <alignment horizontal="right" wrapText="1"/>
      <protection hidden="1"/>
    </xf>
    <xf fontId="10" fillId="0" borderId="5" numFmtId="0" xfId="0" applyFont="1" applyBorder="1" applyAlignment="1" applyProtection="1">
      <alignment horizontal="center"/>
      <protection locked="0"/>
    </xf>
    <xf fontId="10" fillId="0" borderId="6" numFmtId="0" xfId="0" applyFont="1" applyBorder="1" applyAlignment="1" applyProtection="1">
      <alignment horizontal="center"/>
      <protection locked="0"/>
    </xf>
    <xf fontId="10" fillId="0" borderId="7" numFmtId="0" xfId="0" applyFont="1" applyBorder="1" applyAlignment="1" applyProtection="1">
      <alignment horizontal="center"/>
      <protection locked="0"/>
    </xf>
    <xf fontId="0" fillId="0" borderId="8" numFmtId="0" xfId="0" applyBorder="1" applyProtection="1">
      <protection hidden="1"/>
    </xf>
    <xf fontId="11" fillId="0" borderId="3" numFmtId="0" xfId="0" applyFont="1" applyBorder="1" applyAlignment="1" applyProtection="1">
      <alignment vertical="center"/>
      <protection hidden="1"/>
    </xf>
    <xf fontId="12" fillId="0" borderId="0" numFmtId="0" xfId="0" applyFont="1" applyAlignment="1">
      <alignment horizontal="center" vertical="center"/>
    </xf>
    <xf fontId="13" fillId="0" borderId="3" numFmtId="160" xfId="1" applyNumberFormat="1" applyFont="1" applyBorder="1" applyAlignment="1" applyProtection="1">
      <alignment horizontal="right" vertical="top"/>
      <protection hidden="1"/>
    </xf>
    <xf fontId="13" fillId="0" borderId="3" numFmtId="0" xfId="1" applyFont="1" applyBorder="1" applyAlignment="1">
      <alignment horizontal="right" vertical="top"/>
    </xf>
    <xf fontId="14" fillId="0" borderId="9" numFmtId="0" xfId="0" applyFont="1" applyBorder="1" applyAlignment="1" applyProtection="1">
      <alignment horizontal="center" wrapText="1"/>
      <protection hidden="1"/>
    </xf>
    <xf fontId="13" fillId="0" borderId="0" numFmtId="0" xfId="1" applyFont="1" applyAlignment="1">
      <alignment horizontal="right" vertical="top"/>
    </xf>
    <xf fontId="14" fillId="0" borderId="10" numFmtId="0" xfId="0" applyFont="1" applyBorder="1" applyAlignment="1" applyProtection="1">
      <alignment horizontal="center" wrapText="1"/>
      <protection hidden="1"/>
    </xf>
    <xf fontId="14" fillId="0" borderId="11" numFmtId="0" xfId="0" applyFont="1" applyBorder="1" applyAlignment="1" applyProtection="1">
      <alignment horizontal="center" wrapText="1"/>
      <protection hidden="1"/>
    </xf>
    <xf fontId="15" fillId="0" borderId="12" numFmtId="0" xfId="0" applyFont="1" applyBorder="1" applyAlignment="1" applyProtection="1">
      <alignment horizontal="center" vertical="center" wrapText="1"/>
      <protection locked="0"/>
    </xf>
    <xf fontId="15" fillId="0" borderId="13" numFmtId="0" xfId="0" applyFont="1" applyBorder="1" applyAlignment="1" applyProtection="1">
      <alignment horizontal="center" vertical="center" wrapText="1"/>
      <protection locked="0"/>
    </xf>
    <xf fontId="16" fillId="0" borderId="3" numFmtId="0" xfId="0" applyFont="1" applyBorder="1" applyAlignment="1" applyProtection="1">
      <alignment horizontal="center"/>
      <protection hidden="1"/>
    </xf>
    <xf fontId="17" fillId="0" borderId="3" numFmtId="0" xfId="1" applyFont="1" applyBorder="1" applyAlignment="1" applyProtection="1">
      <alignment horizontal="center"/>
      <protection hidden="1"/>
    </xf>
    <xf fontId="0" fillId="0" borderId="4" numFmtId="0" xfId="0" applyBorder="1" applyProtection="1">
      <protection hidden="1"/>
    </xf>
    <xf fontId="4" fillId="0" borderId="14" numFmtId="161" xfId="0" applyNumberFormat="1" applyFont="1" applyBorder="1" applyAlignment="1" applyProtection="1">
      <alignment horizontal="center" vertical="center"/>
      <protection hidden="1"/>
    </xf>
    <xf fontId="18" fillId="0" borderId="14" numFmtId="161" xfId="0" applyNumberFormat="1" applyFont="1" applyBorder="1" applyAlignment="1" applyProtection="1">
      <alignment horizontal="center" vertical="center" wrapText="1"/>
      <protection hidden="1"/>
    </xf>
    <xf fontId="19" fillId="0" borderId="15" numFmtId="162" xfId="0" applyNumberFormat="1" applyFont="1" applyBorder="1" applyAlignment="1" applyProtection="1">
      <alignment horizontal="left" indent="1" vertical="center" wrapText="1"/>
      <protection hidden="1"/>
    </xf>
    <xf fontId="15" fillId="0" borderId="0" numFmtId="0" xfId="0" applyFont="1" applyAlignment="1" applyProtection="1">
      <alignment horizontal="center" vertical="center" wrapText="1"/>
      <protection locked="0"/>
    </xf>
    <xf fontId="15" fillId="0" borderId="16" numFmtId="0" xfId="0" applyFont="1" applyBorder="1" applyAlignment="1" applyProtection="1">
      <alignment horizontal="center" vertical="center" wrapText="1"/>
      <protection locked="0"/>
    </xf>
    <xf fontId="0" fillId="0" borderId="6" numFmtId="0" xfId="0" applyBorder="1" applyProtection="1">
      <protection hidden="1"/>
    </xf>
    <xf fontId="0" fillId="0" borderId="11" numFmtId="0" xfId="0" applyBorder="1" applyAlignment="1" applyProtection="1">
      <alignment horizontal="left" vertical="top"/>
      <protection hidden="1"/>
    </xf>
    <xf fontId="0" fillId="0" borderId="11" numFmtId="0" xfId="0" applyBorder="1" applyAlignment="1" applyProtection="1">
      <alignment horizontal="left" indent="1" wrapText="1"/>
      <protection hidden="1"/>
    </xf>
    <xf fontId="3" fillId="0" borderId="11" numFmtId="0" xfId="0" applyFont="1" applyBorder="1" applyAlignment="1" applyProtection="1">
      <alignment horizontal="center"/>
      <protection hidden="1"/>
    </xf>
    <xf fontId="4" fillId="0" borderId="11" numFmtId="160" xfId="0" applyNumberFormat="1" applyFont="1" applyBorder="1" applyAlignment="1" applyProtection="1">
      <alignment horizontal="right" indent="1"/>
      <protection hidden="1"/>
    </xf>
    <xf fontId="4" fillId="0" borderId="11" numFmtId="0" xfId="0" applyFont="1" applyBorder="1" applyAlignment="1" applyProtection="1">
      <alignment horizontal="center"/>
      <protection hidden="1"/>
    </xf>
    <xf fontId="5" fillId="0" borderId="11" numFmtId="0" xfId="0" applyFont="1" applyBorder="1" applyAlignment="1" applyProtection="1">
      <alignment wrapText="1"/>
      <protection hidden="1"/>
    </xf>
    <xf fontId="15" fillId="0" borderId="6" numFmtId="0" xfId="0" applyFont="1" applyBorder="1" applyAlignment="1" applyProtection="1">
      <alignment horizontal="center" vertical="center" wrapText="1"/>
      <protection locked="0"/>
    </xf>
    <xf fontId="15" fillId="0" borderId="7" numFmtId="0" xfId="0" applyFont="1" applyBorder="1" applyAlignment="1" applyProtection="1">
      <alignment horizontal="center" vertical="center" wrapText="1"/>
      <protection locked="0"/>
    </xf>
    <xf fontId="20" fillId="3" borderId="17" numFmtId="0" xfId="0" applyFont="1" applyFill="1" applyBorder="1" applyAlignment="1" applyProtection="1">
      <alignment horizontal="center" vertical="center"/>
      <protection hidden="1"/>
    </xf>
    <xf fontId="20" fillId="3" borderId="18" numFmtId="0" xfId="0" applyFont="1" applyFill="1" applyBorder="1" applyAlignment="1" applyProtection="1">
      <alignment horizontal="center" vertical="center" wrapText="1"/>
      <protection hidden="1"/>
    </xf>
    <xf fontId="21" fillId="3" borderId="18" numFmtId="0" xfId="0" applyFont="1" applyFill="1" applyBorder="1" applyAlignment="1" applyProtection="1">
      <alignment horizontal="center" vertical="center"/>
      <protection hidden="1"/>
    </xf>
    <xf fontId="20" fillId="3" borderId="18" numFmtId="160" xfId="0" applyNumberFormat="1" applyFont="1" applyFill="1" applyBorder="1" applyAlignment="1" applyProtection="1">
      <alignment horizontal="center" vertical="center"/>
      <protection hidden="1"/>
    </xf>
    <xf fontId="20" fillId="3" borderId="19" numFmtId="160" xfId="0" applyNumberFormat="1" applyFont="1" applyFill="1" applyBorder="1" applyAlignment="1" applyProtection="1">
      <alignment horizontal="center" vertical="center"/>
      <protection hidden="1"/>
    </xf>
    <xf fontId="0" fillId="0" borderId="20" numFmtId="0" xfId="0" applyBorder="1" applyAlignment="1" applyProtection="1">
      <alignment horizontal="center"/>
      <protection hidden="1"/>
    </xf>
    <xf fontId="22" fillId="3" borderId="21" numFmtId="0" xfId="0" applyFont="1" applyFill="1" applyBorder="1" applyAlignment="1" applyProtection="1">
      <alignment horizontal="center" vertical="center" wrapText="1"/>
      <protection hidden="1"/>
    </xf>
    <xf fontId="14" fillId="0" borderId="0" numFmtId="0" xfId="0" applyFont="1" applyAlignment="1" applyProtection="1">
      <alignment horizontal="center" vertical="center" wrapText="1"/>
      <protection hidden="1"/>
    </xf>
    <xf fontId="14" fillId="0" borderId="0" numFmtId="0" xfId="0" applyFont="1" applyAlignment="1" applyProtection="1">
      <alignment horizontal="center" vertical="center" wrapText="1"/>
      <protection locked="0"/>
    </xf>
    <xf fontId="10" fillId="0" borderId="1" numFmtId="0" xfId="0" applyFont="1" applyBorder="1" applyAlignment="1" applyProtection="1">
      <alignment horizontal="left" indent="1" vertical="top" wrapText="1"/>
      <protection locked="0"/>
    </xf>
    <xf fontId="10" fillId="0" borderId="2" numFmtId="0" xfId="0" applyFont="1" applyBorder="1" applyAlignment="1" applyProtection="1">
      <alignment horizontal="left" indent="1" vertical="top" wrapText="1"/>
      <protection locked="0"/>
    </xf>
    <xf fontId="23" fillId="3" borderId="21" numFmtId="0" xfId="0" applyFont="1" applyFill="1" applyBorder="1" applyAlignment="1" applyProtection="1">
      <alignment horizontal="left" indent="13" wrapText="1"/>
      <protection hidden="1"/>
    </xf>
    <xf fontId="23" fillId="3" borderId="21" numFmtId="9" xfId="0" applyNumberFormat="1" applyFont="1" applyFill="1" applyBorder="1" applyAlignment="1" applyProtection="1">
      <alignment horizontal="right" indent="2"/>
      <protection hidden="1"/>
    </xf>
    <xf fontId="0" fillId="0" borderId="22" numFmtId="0" xfId="0" applyBorder="1" applyAlignment="1" applyProtection="1">
      <alignment horizontal="center"/>
      <protection hidden="1"/>
    </xf>
    <xf fontId="24" fillId="3" borderId="21" numFmtId="0" xfId="0" applyFont="1" applyFill="1" applyBorder="1" applyAlignment="1" applyProtection="1">
      <alignment horizontal="center" wrapText="1"/>
      <protection hidden="1"/>
    </xf>
    <xf fontId="5" fillId="0" borderId="23" numFmtId="0" xfId="0" applyFont="1" applyBorder="1" applyAlignment="1" applyProtection="1">
      <alignment wrapText="1"/>
      <protection hidden="1"/>
    </xf>
    <xf fontId="5" fillId="0" borderId="24" numFmtId="0" xfId="0" applyFont="1" applyBorder="1" applyAlignment="1" applyProtection="1">
      <alignment wrapText="1"/>
      <protection locked="0"/>
    </xf>
    <xf fontId="0" fillId="0" borderId="3" numFmtId="9" xfId="0" applyNumberFormat="1" applyBorder="1" applyProtection="1">
      <protection hidden="1"/>
    </xf>
    <xf fontId="3" fillId="4" borderId="25" numFmtId="0" xfId="0" applyFont="1" applyFill="1" applyBorder="1" applyAlignment="1" applyProtection="1">
      <alignment horizontal="center" textRotation="90" wrapText="1"/>
      <protection hidden="1"/>
    </xf>
    <xf fontId="7" fillId="0" borderId="0" numFmtId="0" xfId="1" applyFont="1" applyAlignment="1">
      <alignment horizontal="left" indent="2"/>
    </xf>
    <xf fontId="3" fillId="0" borderId="26" numFmtId="0" xfId="0" applyFont="1" applyBorder="1" applyAlignment="1" applyProtection="1">
      <alignment horizontal="center"/>
      <protection hidden="1"/>
    </xf>
    <xf fontId="3" fillId="0" borderId="26" numFmtId="49" xfId="0" applyNumberFormat="1" applyFont="1" applyBorder="1" applyAlignment="1" applyProtection="1">
      <alignment horizontal="center"/>
      <protection hidden="1"/>
    </xf>
    <xf fontId="25" fillId="0" borderId="26" numFmtId="163" xfId="0" applyNumberFormat="1" applyFont="1" applyBorder="1" applyAlignment="1" applyProtection="1">
      <alignment horizontal="right" indent="1"/>
      <protection hidden="1"/>
    </xf>
    <xf fontId="4" fillId="0" borderId="27" numFmtId="163" xfId="0" applyNumberFormat="1" applyFont="1" applyBorder="1" applyAlignment="1" applyProtection="1">
      <alignment horizontal="right" indent="1"/>
      <protection hidden="1"/>
    </xf>
    <xf fontId="0" fillId="0" borderId="1" numFmtId="164" xfId="0" applyNumberFormat="1" applyBorder="1" applyProtection="1">
      <protection hidden="1"/>
    </xf>
    <xf fontId="26" fillId="4" borderId="28" numFmtId="0" xfId="0" applyFont="1" applyFill="1" applyBorder="1" applyAlignment="1" applyProtection="1">
      <alignment horizontal="center"/>
      <protection locked="0"/>
    </xf>
    <xf fontId="5" fillId="0" borderId="0" numFmtId="165" xfId="0" applyNumberFormat="1" applyFont="1" applyAlignment="1" applyProtection="1">
      <alignment wrapText="1"/>
      <protection hidden="1"/>
    </xf>
    <xf fontId="5" fillId="0" borderId="0" numFmtId="0" xfId="0" applyFont="1" applyAlignment="1" applyProtection="1">
      <alignment horizontal="left" wrapText="1"/>
      <protection locked="0"/>
    </xf>
    <xf fontId="0" fillId="0" borderId="29" numFmtId="0" xfId="0" applyBorder="1" applyAlignment="1" applyProtection="1">
      <alignment horizontal="left" indent="1" vertical="top" wrapText="1"/>
      <protection hidden="1"/>
    </xf>
    <xf fontId="3" fillId="0" borderId="30" numFmtId="0" xfId="0" applyFont="1" applyBorder="1" applyAlignment="1" applyProtection="1">
      <alignment horizontal="center"/>
      <protection hidden="1"/>
    </xf>
    <xf fontId="3" fillId="0" borderId="30" numFmtId="49" xfId="0" applyNumberFormat="1" applyFont="1" applyBorder="1" applyAlignment="1" applyProtection="1">
      <alignment horizontal="center"/>
      <protection hidden="1"/>
    </xf>
    <xf fontId="25" fillId="0" borderId="30" numFmtId="163" xfId="0" applyNumberFormat="1" applyFont="1" applyBorder="1" applyAlignment="1" applyProtection="1">
      <alignment horizontal="right" indent="1"/>
      <protection hidden="1"/>
    </xf>
    <xf fontId="4" fillId="0" borderId="31" numFmtId="163" xfId="0" applyNumberFormat="1" applyFont="1" applyBorder="1" applyAlignment="1" applyProtection="1">
      <alignment horizontal="right" indent="1"/>
      <protection hidden="1"/>
    </xf>
    <xf fontId="26" fillId="4" borderId="32" numFmtId="0" xfId="0" applyFont="1" applyFill="1" applyBorder="1" applyAlignment="1" applyProtection="1">
      <alignment horizontal="center"/>
      <protection locked="0"/>
    </xf>
    <xf fontId="0" fillId="0" borderId="33" numFmtId="0" xfId="0" applyBorder="1" applyAlignment="1" applyProtection="1">
      <alignment horizontal="left" indent="1" vertical="top" wrapText="1"/>
      <protection hidden="1"/>
    </xf>
    <xf fontId="3" fillId="0" borderId="34" numFmtId="0" xfId="0" applyFont="1" applyBorder="1" applyAlignment="1" applyProtection="1">
      <alignment horizontal="center"/>
      <protection hidden="1"/>
    </xf>
    <xf fontId="3" fillId="0" borderId="34" numFmtId="49" xfId="0" applyNumberFormat="1" applyFont="1" applyBorder="1" applyAlignment="1" applyProtection="1">
      <alignment horizontal="center"/>
      <protection hidden="1"/>
    </xf>
    <xf fontId="25" fillId="0" borderId="34" numFmtId="163" xfId="0" applyNumberFormat="1" applyFont="1" applyBorder="1" applyAlignment="1" applyProtection="1">
      <alignment horizontal="right" indent="1"/>
      <protection hidden="1"/>
    </xf>
    <xf fontId="4" fillId="0" borderId="35" numFmtId="163" xfId="0" applyNumberFormat="1" applyFont="1" applyBorder="1" applyAlignment="1" applyProtection="1">
      <alignment horizontal="right" indent="1"/>
      <protection hidden="1"/>
    </xf>
    <xf fontId="0" fillId="5" borderId="36" numFmtId="0" xfId="0" applyFill="1" applyBorder="1" applyAlignment="1" applyProtection="1">
      <alignment horizontal="left" indent="2" vertical="top" wrapText="1"/>
      <protection hidden="1"/>
    </xf>
    <xf fontId="3" fillId="5" borderId="37" numFmtId="0" xfId="0" applyFont="1" applyFill="1" applyBorder="1" applyAlignment="1" applyProtection="1">
      <alignment horizontal="center"/>
      <protection hidden="1"/>
    </xf>
    <xf fontId="3" fillId="5" borderId="37" numFmtId="49" xfId="0" applyNumberFormat="1" applyFont="1" applyFill="1" applyBorder="1" applyAlignment="1" applyProtection="1">
      <alignment horizontal="center"/>
      <protection hidden="1"/>
    </xf>
    <xf fontId="25" fillId="5" borderId="37" numFmtId="163" xfId="0" applyNumberFormat="1" applyFont="1" applyFill="1" applyBorder="1" applyAlignment="1" applyProtection="1">
      <alignment horizontal="right" indent="1"/>
      <protection hidden="1"/>
    </xf>
    <xf fontId="4" fillId="5" borderId="38" numFmtId="163" xfId="0" applyNumberFormat="1" applyFont="1" applyFill="1" applyBorder="1" applyAlignment="1" applyProtection="1">
      <alignment horizontal="right" indent="1"/>
      <protection hidden="1"/>
    </xf>
    <xf fontId="26" fillId="5" borderId="32" numFmtId="0" xfId="0" applyFont="1" applyFill="1" applyBorder="1" applyAlignment="1" applyProtection="1">
      <alignment horizontal="center"/>
      <protection locked="0"/>
    </xf>
    <xf fontId="5" fillId="0" borderId="16" numFmtId="165" xfId="0" applyNumberFormat="1" applyFont="1" applyBorder="1" applyAlignment="1" applyProtection="1">
      <alignment wrapText="1"/>
      <protection hidden="1"/>
    </xf>
    <xf fontId="5" fillId="0" borderId="11" numFmtId="0" xfId="0" applyFont="1" applyBorder="1" applyAlignment="1" applyProtection="1">
      <alignment horizontal="left" wrapText="1"/>
      <protection locked="0"/>
    </xf>
    <xf fontId="7" fillId="0" borderId="39" numFmtId="0" xfId="1" applyFont="1" applyBorder="1" applyAlignment="1" applyProtection="1">
      <alignment horizontal="left" indent="3" wrapText="1"/>
      <protection hidden="1"/>
    </xf>
    <xf fontId="27" fillId="0" borderId="0" numFmtId="0" xfId="0" applyFont="1" applyAlignment="1" applyProtection="1">
      <alignment horizontal="left" wrapText="1"/>
      <protection locked="0"/>
    </xf>
    <xf fontId="0" fillId="0" borderId="12" numFmtId="0" xfId="0" applyBorder="1" applyProtection="1">
      <protection hidden="1"/>
    </xf>
    <xf fontId="0" fillId="0" borderId="40" numFmtId="0" xfId="0" applyBorder="1" applyProtection="1">
      <protection hidden="1"/>
    </xf>
    <xf fontId="5" fillId="0" borderId="0" numFmtId="0" xfId="0" applyFont="1" applyAlignment="1" applyProtection="1">
      <alignment horizontal="left" indent="3" wrapText="1"/>
      <protection locked="0"/>
    </xf>
    <xf fontId="0" fillId="0" borderId="41" numFmtId="0" xfId="0" applyBorder="1" applyAlignment="1" applyProtection="1">
      <alignment horizontal="left" indent="1" vertical="top" wrapText="1"/>
      <protection hidden="1"/>
    </xf>
    <xf fontId="0" fillId="6" borderId="1" numFmtId="0" xfId="0" applyFill="1" applyBorder="1" applyAlignment="1" applyProtection="1">
      <alignment horizontal="left"/>
      <protection hidden="1"/>
    </xf>
    <xf fontId="0" fillId="0" borderId="0" numFmtId="0" xfId="0" applyAlignment="1" applyProtection="1">
      <alignment horizontal="left" indent="1" vertical="top" wrapText="1"/>
      <protection hidden="1"/>
    </xf>
    <xf fontId="3" fillId="5" borderId="42" numFmtId="0" xfId="0" applyFont="1" applyFill="1" applyBorder="1" applyAlignment="1" applyProtection="1">
      <alignment horizontal="center" textRotation="90" wrapText="1"/>
      <protection hidden="1"/>
    </xf>
    <xf fontId="3" fillId="4" borderId="43" numFmtId="0" xfId="0" applyFont="1" applyFill="1" applyBorder="1" applyAlignment="1" applyProtection="1">
      <alignment horizontal="center" textRotation="90" wrapText="1"/>
      <protection hidden="1"/>
    </xf>
    <xf fontId="0" fillId="0" borderId="44" numFmtId="0" xfId="0" applyBorder="1" applyAlignment="1" applyProtection="1">
      <alignment horizontal="left" indent="1" vertical="top" wrapText="1"/>
      <protection hidden="1"/>
    </xf>
    <xf fontId="28" fillId="0" borderId="2" numFmtId="0" xfId="0" applyFont="1" applyBorder="1" applyProtection="1">
      <protection hidden="1"/>
    </xf>
    <xf fontId="3" fillId="4" borderId="45" numFmtId="0" xfId="0" applyFont="1" applyFill="1" applyBorder="1" applyAlignment="1" applyProtection="1">
      <alignment horizontal="center" textRotation="90" wrapText="1"/>
      <protection hidden="1"/>
    </xf>
    <xf fontId="0" fillId="0" borderId="46" numFmtId="0" xfId="0" applyBorder="1" applyAlignment="1" applyProtection="1">
      <alignment horizontal="left" indent="1" vertical="top" wrapText="1"/>
      <protection hidden="1"/>
    </xf>
    <xf fontId="3" fillId="0" borderId="47" numFmtId="0" xfId="0" applyFont="1" applyBorder="1" applyAlignment="1" applyProtection="1">
      <alignment horizontal="center"/>
      <protection hidden="1"/>
    </xf>
    <xf fontId="3" fillId="0" borderId="47" numFmtId="49" xfId="0" applyNumberFormat="1" applyFont="1" applyBorder="1" applyAlignment="1" applyProtection="1">
      <alignment horizontal="center"/>
      <protection hidden="1"/>
    </xf>
    <xf fontId="25" fillId="0" borderId="47" numFmtId="163" xfId="0" applyNumberFormat="1" applyFont="1" applyBorder="1" applyAlignment="1" applyProtection="1">
      <alignment horizontal="right" indent="1"/>
      <protection hidden="1"/>
    </xf>
    <xf fontId="4" fillId="0" borderId="48" numFmtId="163" xfId="0" applyNumberFormat="1" applyFont="1" applyBorder="1" applyAlignment="1" applyProtection="1">
      <alignment horizontal="right" indent="1"/>
      <protection hidden="1"/>
    </xf>
    <xf fontId="26" fillId="4" borderId="49" numFmtId="0" xfId="0" applyFont="1" applyFill="1" applyBorder="1" applyAlignment="1" applyProtection="1">
      <alignment horizontal="center"/>
      <protection locked="0"/>
    </xf>
    <xf fontId="22" fillId="3" borderId="21" numFmtId="0" xfId="0" applyFont="1" applyFill="1" applyBorder="1" applyAlignment="1" applyProtection="1">
      <alignment horizontal="center" wrapText="1"/>
      <protection locked="0"/>
    </xf>
    <xf fontId="5" fillId="0" borderId="50" numFmtId="165" xfId="0" applyNumberFormat="1" applyFont="1" applyBorder="1" applyAlignment="1" applyProtection="1">
      <alignment wrapText="1"/>
      <protection hidden="1"/>
    </xf>
    <xf fontId="5" fillId="0" borderId="51" numFmtId="0" xfId="0" applyFont="1" applyBorder="1" applyAlignment="1" applyProtection="1">
      <alignment wrapText="1"/>
      <protection locked="0"/>
    </xf>
    <xf fontId="4" fillId="4" borderId="43" numFmtId="0" xfId="0" applyFont="1" applyFill="1" applyBorder="1" applyAlignment="1" applyProtection="1">
      <alignment horizontal="left" textRotation="90" wrapText="1"/>
      <protection hidden="1"/>
    </xf>
    <xf fontId="7" fillId="0" borderId="6" numFmtId="0" xfId="1" applyFont="1" applyBorder="1" applyAlignment="1" applyProtection="1">
      <alignment horizontal="left" indent="3" wrapText="1"/>
      <protection hidden="1"/>
    </xf>
    <xf fontId="3" fillId="0" borderId="52" numFmtId="0" xfId="0" applyFont="1" applyBorder="1" applyAlignment="1" applyProtection="1">
      <alignment horizontal="center"/>
      <protection hidden="1"/>
    </xf>
    <xf fontId="3" fillId="0" borderId="52" numFmtId="49" xfId="0" applyNumberFormat="1" applyFont="1" applyBorder="1" applyAlignment="1" applyProtection="1">
      <alignment horizontal="center"/>
      <protection hidden="1"/>
    </xf>
    <xf fontId="25" fillId="0" borderId="52" numFmtId="160" xfId="0" applyNumberFormat="1" applyFont="1" applyBorder="1" applyAlignment="1" applyProtection="1">
      <alignment horizontal="right" indent="1"/>
      <protection hidden="1"/>
    </xf>
    <xf fontId="4" fillId="0" borderId="53" numFmtId="160" xfId="0" applyNumberFormat="1" applyFont="1" applyBorder="1" applyAlignment="1" applyProtection="1">
      <alignment horizontal="right" indent="1"/>
      <protection hidden="1"/>
    </xf>
    <xf fontId="26" fillId="4" borderId="54" numFmtId="0" xfId="0" applyFont="1" applyFill="1" applyBorder="1" applyAlignment="1" applyProtection="1">
      <alignment horizontal="center"/>
      <protection locked="0"/>
    </xf>
    <xf fontId="3" fillId="4" borderId="25" numFmtId="0" xfId="0" applyFont="1" applyFill="1" applyBorder="1" applyAlignment="1" applyProtection="1">
      <alignment horizontal="left" textRotation="90" wrapText="1"/>
      <protection hidden="1"/>
    </xf>
    <xf fontId="25" fillId="0" borderId="30" numFmtId="160" xfId="0" applyNumberFormat="1" applyFont="1" applyBorder="1" applyAlignment="1" applyProtection="1">
      <alignment horizontal="right" indent="1"/>
      <protection hidden="1"/>
    </xf>
    <xf fontId="4" fillId="0" borderId="31" numFmtId="160" xfId="0" applyNumberFormat="1" applyFont="1" applyBorder="1" applyAlignment="1" applyProtection="1">
      <alignment horizontal="right" indent="1"/>
      <protection hidden="1"/>
    </xf>
    <xf fontId="3" fillId="4" borderId="55" numFmtId="0" xfId="0" applyFont="1" applyFill="1" applyBorder="1" applyAlignment="1" applyProtection="1">
      <alignment horizontal="left" textRotation="90" wrapText="1"/>
      <protection hidden="1"/>
    </xf>
    <xf fontId="25" fillId="0" borderId="34" numFmtId="160" xfId="0" applyNumberFormat="1" applyFont="1" applyBorder="1" applyAlignment="1" applyProtection="1">
      <alignment horizontal="right" indent="1"/>
      <protection hidden="1"/>
    </xf>
    <xf fontId="4" fillId="0" borderId="35" numFmtId="160" xfId="0" applyNumberFormat="1" applyFont="1" applyBorder="1" applyAlignment="1" applyProtection="1">
      <alignment horizontal="right" indent="1"/>
      <protection hidden="1"/>
    </xf>
    <xf fontId="26" fillId="4" borderId="56" numFmtId="0" xfId="0" applyFont="1" applyFill="1" applyBorder="1" applyAlignment="1" applyProtection="1">
      <alignment horizontal="center"/>
      <protection locked="0"/>
    </xf>
    <xf fontId="4" fillId="4" borderId="57" numFmtId="0" xfId="0" applyFont="1" applyFill="1" applyBorder="1" applyAlignment="1" applyProtection="1">
      <alignment horizontal="left" textRotation="90" wrapText="1"/>
      <protection hidden="1"/>
    </xf>
    <xf fontId="3" fillId="0" borderId="58" numFmtId="0" xfId="0" applyFont="1" applyBorder="1" applyAlignment="1" applyProtection="1">
      <alignment horizontal="center"/>
      <protection hidden="1"/>
    </xf>
    <xf fontId="3" fillId="0" borderId="58" numFmtId="49" xfId="0" applyNumberFormat="1" applyFont="1" applyBorder="1" applyAlignment="1" applyProtection="1">
      <alignment horizontal="center"/>
      <protection hidden="1"/>
    </xf>
    <xf fontId="25" fillId="0" borderId="58" numFmtId="160" xfId="0" applyNumberFormat="1" applyFont="1" applyBorder="1" applyAlignment="1" applyProtection="1">
      <alignment horizontal="right" indent="1"/>
      <protection hidden="1"/>
    </xf>
    <xf fontId="4" fillId="0" borderId="59" numFmtId="160" xfId="0" applyNumberFormat="1" applyFont="1" applyBorder="1" applyAlignment="1" applyProtection="1">
      <alignment horizontal="right" indent="1"/>
      <protection hidden="1"/>
    </xf>
    <xf fontId="26" fillId="4" borderId="60" numFmtId="0" xfId="0" applyFont="1" applyFill="1" applyBorder="1" applyAlignment="1" applyProtection="1">
      <alignment horizontal="center"/>
      <protection locked="0"/>
    </xf>
    <xf fontId="3" fillId="4" borderId="29" numFmtId="0" xfId="0" applyFont="1" applyFill="1" applyBorder="1" applyAlignment="1" applyProtection="1">
      <alignment horizontal="left" textRotation="90" wrapText="1"/>
      <protection hidden="1"/>
    </xf>
    <xf fontId="3" fillId="5" borderId="29" numFmtId="0" xfId="0" applyFont="1" applyFill="1" applyBorder="1" applyAlignment="1" applyProtection="1">
      <alignment horizontal="center" textRotation="90" wrapText="1"/>
      <protection hidden="1"/>
    </xf>
    <xf fontId="0" fillId="5" borderId="29" numFmtId="0" xfId="0" applyFill="1" applyBorder="1" applyAlignment="1" applyProtection="1">
      <alignment horizontal="left" indent="2" vertical="top" wrapText="1"/>
      <protection hidden="1"/>
    </xf>
    <xf fontId="3" fillId="5" borderId="61" numFmtId="0" xfId="0" applyFont="1" applyFill="1" applyBorder="1" applyAlignment="1" applyProtection="1">
      <alignment horizontal="center"/>
      <protection hidden="1"/>
    </xf>
    <xf fontId="3" fillId="5" borderId="61" numFmtId="49" xfId="0" applyNumberFormat="1" applyFont="1" applyFill="1" applyBorder="1" applyAlignment="1" applyProtection="1">
      <alignment horizontal="center"/>
      <protection hidden="1"/>
    </xf>
    <xf fontId="25" fillId="5" borderId="61" numFmtId="160" xfId="0" applyNumberFormat="1" applyFont="1" applyFill="1" applyBorder="1" applyAlignment="1" applyProtection="1">
      <alignment horizontal="right" indent="1"/>
      <protection hidden="1"/>
    </xf>
    <xf fontId="4" fillId="5" borderId="62" numFmtId="160" xfId="0" applyNumberFormat="1" applyFont="1" applyFill="1" applyBorder="1" applyAlignment="1" applyProtection="1">
      <alignment horizontal="right" indent="1"/>
      <protection hidden="1"/>
    </xf>
    <xf fontId="26" fillId="5" borderId="42" numFmtId="0" xfId="0" applyFont="1" applyFill="1" applyBorder="1" applyAlignment="1" applyProtection="1">
      <alignment horizontal="center"/>
      <protection locked="0"/>
    </xf>
    <xf fontId="25" fillId="0" borderId="26" numFmtId="160" xfId="0" applyNumberFormat="1" applyFont="1" applyBorder="1" applyAlignment="1" applyProtection="1">
      <alignment horizontal="right" indent="1"/>
      <protection hidden="1"/>
    </xf>
    <xf fontId="4" fillId="0" borderId="27" numFmtId="160" xfId="0" applyNumberFormat="1" applyFont="1" applyBorder="1" applyAlignment="1" applyProtection="1">
      <alignment horizontal="right" indent="1"/>
      <protection hidden="1"/>
    </xf>
    <xf fontId="3" fillId="4" borderId="42" numFmtId="0" xfId="0" applyFont="1" applyFill="1" applyBorder="1" applyAlignment="1" applyProtection="1">
      <alignment horizontal="left" textRotation="90" wrapText="1"/>
      <protection hidden="1"/>
    </xf>
    <xf fontId="26" fillId="4" borderId="63" numFmtId="0" xfId="0" applyFont="1" applyFill="1" applyBorder="1" applyAlignment="1" applyProtection="1">
      <alignment horizontal="center"/>
      <protection locked="0"/>
    </xf>
    <xf fontId="3" fillId="4" borderId="43" numFmtId="0" xfId="0" applyFont="1" applyFill="1" applyBorder="1" applyAlignment="1" applyProtection="1">
      <alignment horizontal="left" textRotation="90" wrapText="1"/>
      <protection hidden="1"/>
    </xf>
    <xf fontId="7" fillId="0" borderId="64" numFmtId="0" xfId="1" applyFont="1" applyBorder="1" applyAlignment="1" applyProtection="1">
      <alignment horizontal="left" indent="3" wrapText="1"/>
      <protection hidden="1"/>
    </xf>
    <xf fontId="7" fillId="0" borderId="65" numFmtId="0" xfId="1" applyFont="1" applyBorder="1" applyAlignment="1" applyProtection="1">
      <alignment horizontal="left" indent="3" wrapText="1"/>
      <protection hidden="1"/>
    </xf>
    <xf fontId="3" fillId="4" borderId="33" numFmtId="0" xfId="0" applyFont="1" applyFill="1" applyBorder="1" applyAlignment="1" applyProtection="1">
      <alignment horizontal="left" textRotation="90" wrapText="1"/>
      <protection hidden="1"/>
    </xf>
    <xf fontId="3" fillId="4" borderId="57" numFmtId="0" xfId="0" applyFont="1" applyFill="1" applyBorder="1" applyAlignment="1" applyProtection="1">
      <alignment horizontal="left" textRotation="90" wrapText="1"/>
      <protection hidden="1"/>
    </xf>
    <xf fontId="3" fillId="0" borderId="66" numFmtId="0" xfId="0" applyFont="1" applyBorder="1" applyAlignment="1" applyProtection="1">
      <alignment horizontal="center"/>
      <protection hidden="1"/>
    </xf>
    <xf fontId="3" fillId="0" borderId="66" numFmtId="49" xfId="0" applyNumberFormat="1" applyFont="1" applyBorder="1" applyAlignment="1" applyProtection="1">
      <alignment horizontal="center"/>
      <protection hidden="1"/>
    </xf>
    <xf fontId="25" fillId="0" borderId="66" numFmtId="160" xfId="0" applyNumberFormat="1" applyFont="1" applyBorder="1" applyAlignment="1" applyProtection="1">
      <alignment horizontal="right" indent="1"/>
      <protection hidden="1"/>
    </xf>
    <xf fontId="4" fillId="0" borderId="67" numFmtId="160" xfId="0" applyNumberFormat="1" applyFont="1" applyBorder="1" applyAlignment="1" applyProtection="1">
      <alignment horizontal="right" indent="1"/>
      <protection hidden="1"/>
    </xf>
    <xf fontId="5" fillId="0" borderId="11" numFmtId="0" xfId="0" applyFont="1" applyBorder="1" applyAlignment="1" applyProtection="1">
      <alignment wrapText="1"/>
      <protection locked="0"/>
    </xf>
    <xf fontId="4" fillId="4" borderId="42" numFmtId="0" xfId="0" applyFont="1" applyFill="1" applyBorder="1" applyAlignment="1" applyProtection="1">
      <alignment horizontal="center" vertical="center" wrapText="1"/>
      <protection hidden="1"/>
    </xf>
    <xf fontId="25" fillId="0" borderId="52" numFmtId="163" xfId="0" applyNumberFormat="1" applyFont="1" applyBorder="1" applyAlignment="1" applyProtection="1">
      <alignment horizontal="right" indent="1"/>
      <protection hidden="1"/>
    </xf>
    <xf fontId="4" fillId="0" borderId="53" numFmtId="163" xfId="0" applyNumberFormat="1" applyFont="1" applyBorder="1" applyAlignment="1" applyProtection="1">
      <alignment horizontal="right" indent="1"/>
      <protection hidden="1"/>
    </xf>
    <xf fontId="0" fillId="0" borderId="0" numFmtId="0" xfId="0" applyAlignment="1" applyProtection="1">
      <alignment horizontal="left" wrapText="1"/>
      <protection locked="0"/>
    </xf>
    <xf fontId="3" fillId="4" borderId="42" numFmtId="0" xfId="0" applyFont="1" applyFill="1" applyBorder="1" applyAlignment="1" applyProtection="1">
      <alignment horizontal="center" vertical="center" wrapText="1"/>
      <protection hidden="1"/>
    </xf>
    <xf fontId="25" fillId="0" borderId="58" numFmtId="163" xfId="0" applyNumberFormat="1" applyFont="1" applyBorder="1" applyAlignment="1" applyProtection="1">
      <alignment horizontal="right" indent="1"/>
      <protection hidden="1"/>
    </xf>
    <xf fontId="4" fillId="0" borderId="59" numFmtId="163" xfId="0" applyNumberFormat="1" applyFont="1" applyBorder="1" applyAlignment="1" applyProtection="1">
      <alignment horizontal="right" indent="1"/>
      <protection hidden="1"/>
    </xf>
    <xf fontId="4" fillId="4" borderId="43" numFmtId="0" xfId="0" applyFont="1" applyFill="1" applyBorder="1" applyAlignment="1" applyProtection="1">
      <alignment horizontal="center" vertical="center" wrapText="1"/>
      <protection hidden="1"/>
    </xf>
    <xf fontId="3" fillId="5" borderId="25" numFmtId="0" xfId="0" applyFont="1" applyFill="1" applyBorder="1" applyAlignment="1" applyProtection="1">
      <alignment horizontal="center" textRotation="90" wrapText="1"/>
      <protection hidden="1"/>
    </xf>
    <xf fontId="0" fillId="5" borderId="44" numFmtId="0" xfId="0" applyFill="1" applyBorder="1" applyAlignment="1" applyProtection="1">
      <alignment horizontal="left" indent="2" vertical="top" wrapText="1"/>
      <protection hidden="1"/>
    </xf>
    <xf fontId="4" fillId="4" borderId="55" numFmtId="0" xfId="0" applyFont="1" applyFill="1" applyBorder="1" applyAlignment="1" applyProtection="1">
      <alignment horizontal="center" vertical="center" wrapText="1"/>
      <protection hidden="1"/>
    </xf>
    <xf fontId="0" fillId="4" borderId="25" numFmtId="0" xfId="0" applyFill="1" applyBorder="1" applyAlignment="1" applyProtection="1">
      <alignment horizontal="left" textRotation="90" wrapText="1"/>
      <protection hidden="1"/>
    </xf>
    <xf fontId="0" fillId="4" borderId="43" numFmtId="0" xfId="0" applyFill="1" applyBorder="1" applyAlignment="1" applyProtection="1">
      <alignment horizontal="left" textRotation="90" wrapText="1"/>
      <protection hidden="1"/>
    </xf>
    <xf fontId="3" fillId="0" borderId="68" numFmtId="0" xfId="0" applyFont="1" applyBorder="1" applyAlignment="1" applyProtection="1">
      <alignment horizontal="center"/>
      <protection hidden="1"/>
    </xf>
    <xf fontId="3" fillId="0" borderId="68" numFmtId="49" xfId="0" applyNumberFormat="1" applyFont="1" applyBorder="1" applyAlignment="1" applyProtection="1">
      <alignment horizontal="center"/>
      <protection hidden="1"/>
    </xf>
    <xf fontId="25" fillId="0" borderId="68" numFmtId="163" xfId="0" applyNumberFormat="1" applyFont="1" applyBorder="1" applyAlignment="1" applyProtection="1">
      <alignment horizontal="right" indent="1"/>
      <protection hidden="1"/>
    </xf>
    <xf fontId="4" fillId="0" borderId="69" numFmtId="163" xfId="0" applyNumberFormat="1" applyFont="1" applyBorder="1" applyAlignment="1" applyProtection="1">
      <alignment horizontal="right" indent="1"/>
      <protection hidden="1"/>
    </xf>
    <xf fontId="26" fillId="4" borderId="70" numFmtId="0" xfId="0" applyFont="1" applyFill="1" applyBorder="1" applyAlignment="1" applyProtection="1">
      <alignment horizontal="center"/>
      <protection locked="0"/>
    </xf>
    <xf fontId="23" fillId="3" borderId="17" numFmtId="0" xfId="0" applyFont="1" applyFill="1" applyBorder="1" applyAlignment="1" applyProtection="1">
      <alignment horizontal="left" indent="13" wrapText="1"/>
      <protection hidden="1"/>
    </xf>
    <xf fontId="23" fillId="3" borderId="71" numFmtId="0" xfId="0" applyFont="1" applyFill="1" applyBorder="1" applyAlignment="1" applyProtection="1">
      <alignment horizontal="left" indent="13" wrapText="1"/>
      <protection hidden="1"/>
    </xf>
    <xf fontId="23" fillId="3" borderId="19" numFmtId="0" xfId="0" applyFont="1" applyFill="1" applyBorder="1" applyAlignment="1" applyProtection="1">
      <alignment horizontal="left" indent="13" wrapText="1"/>
      <protection hidden="1"/>
    </xf>
    <xf fontId="0" fillId="4" borderId="42" numFmtId="0" xfId="0" applyFill="1" applyBorder="1" applyAlignment="1" applyProtection="1">
      <alignment horizontal="left" indent="1" vertical="center" wrapText="1"/>
      <protection hidden="1"/>
    </xf>
    <xf fontId="7" fillId="0" borderId="29" numFmtId="0" xfId="1" applyFont="1" applyBorder="1" applyAlignment="1" applyProtection="1">
      <alignment horizontal="left" indent="3" wrapText="1"/>
      <protection hidden="1"/>
    </xf>
    <xf fontId="3" fillId="4" borderId="42" numFmtId="0" xfId="0" applyFont="1" applyFill="1" applyBorder="1" applyAlignment="1" applyProtection="1">
      <alignment horizontal="left" indent="1" vertical="center" wrapText="1"/>
      <protection hidden="1"/>
    </xf>
    <xf fontId="3" fillId="4" borderId="43" numFmtId="0" xfId="0" applyFont="1" applyFill="1" applyBorder="1" applyAlignment="1" applyProtection="1">
      <alignment horizontal="left" indent="1" vertical="center" wrapText="1"/>
      <protection hidden="1"/>
    </xf>
    <xf fontId="7" fillId="0" borderId="72" numFmtId="0" xfId="1" applyFont="1" applyBorder="1" applyAlignment="1" applyProtection="1">
      <alignment horizontal="left" indent="1" wrapText="1"/>
      <protection hidden="1"/>
    </xf>
    <xf fontId="3" fillId="0" borderId="73" numFmtId="0" xfId="0" applyFont="1" applyBorder="1" applyAlignment="1" applyProtection="1">
      <alignment horizontal="center"/>
      <protection hidden="1"/>
    </xf>
    <xf fontId="3" fillId="0" borderId="73" numFmtId="49" xfId="0" applyNumberFormat="1" applyFont="1" applyBorder="1" applyAlignment="1" applyProtection="1">
      <alignment horizontal="center"/>
      <protection hidden="1"/>
    </xf>
    <xf fontId="25" fillId="0" borderId="73" numFmtId="163" xfId="0" applyNumberFormat="1" applyFont="1" applyBorder="1" applyAlignment="1" applyProtection="1">
      <alignment horizontal="right" indent="1"/>
      <protection hidden="1"/>
    </xf>
    <xf fontId="4" fillId="0" borderId="74" numFmtId="163" xfId="0" applyNumberFormat="1" applyFont="1" applyBorder="1" applyAlignment="1" applyProtection="1">
      <alignment horizontal="right" indent="1"/>
      <protection hidden="1"/>
    </xf>
    <xf fontId="23" fillId="7" borderId="75" numFmtId="0" xfId="0" applyFont="1" applyFill="1" applyBorder="1" applyAlignment="1" applyProtection="1">
      <alignment horizontal="left" indent="13" wrapText="1"/>
      <protection hidden="1"/>
    </xf>
    <xf fontId="23" fillId="7" borderId="76" numFmtId="9" xfId="0" applyNumberFormat="1" applyFont="1" applyFill="1" applyBorder="1" applyAlignment="1" applyProtection="1">
      <alignment vertical="center"/>
      <protection hidden="1"/>
    </xf>
    <xf fontId="26" fillId="7" borderId="77" numFmtId="0" xfId="0" applyFont="1" applyFill="1" applyBorder="1" applyAlignment="1" applyProtection="1">
      <alignment horizontal="center"/>
      <protection locked="0"/>
    </xf>
    <xf fontId="5" fillId="0" borderId="7" numFmtId="165" xfId="0" applyNumberFormat="1" applyFont="1" applyBorder="1" applyAlignment="1" applyProtection="1">
      <alignment wrapText="1"/>
      <protection hidden="1"/>
    </xf>
    <xf fontId="5" fillId="0" borderId="8" numFmtId="0" xfId="0" applyFont="1" applyBorder="1" applyAlignment="1" applyProtection="1">
      <alignment horizontal="left" wrapText="1"/>
      <protection locked="0"/>
    </xf>
    <xf fontId="21" fillId="7" borderId="75" numFmtId="0" xfId="0" applyFont="1" applyFill="1" applyBorder="1" applyAlignment="1" applyProtection="1">
      <alignment horizontal="left" indent="2" vertical="top" wrapText="1"/>
      <protection hidden="1"/>
    </xf>
    <xf fontId="23" fillId="7" borderId="75" numFmtId="0" xfId="0" applyFont="1" applyFill="1" applyBorder="1" applyAlignment="1" applyProtection="1">
      <alignment horizontal="left" indent="2" vertical="top" wrapText="1"/>
      <protection hidden="1"/>
    </xf>
    <xf fontId="23" fillId="7" borderId="78" numFmtId="9" xfId="0" applyNumberFormat="1" applyFont="1" applyFill="1" applyBorder="1" applyAlignment="1" applyProtection="1">
      <alignment horizontal="right" indent="1" vertical="center"/>
      <protection hidden="1"/>
    </xf>
    <xf fontId="22" fillId="7" borderId="79" numFmtId="0" xfId="0" applyFont="1" applyFill="1" applyBorder="1" applyAlignment="1" applyProtection="1">
      <alignment horizontal="center" vertical="center"/>
      <protection locked="0"/>
    </xf>
    <xf fontId="5" fillId="0" borderId="13" numFmtId="165" xfId="0" applyNumberFormat="1" applyFont="1" applyBorder="1" applyAlignment="1" applyProtection="1">
      <alignment wrapText="1"/>
      <protection hidden="1"/>
    </xf>
    <xf fontId="5" fillId="0" borderId="9" numFmtId="0" xfId="0" applyFont="1" applyBorder="1" applyAlignment="1" applyProtection="1">
      <alignment horizontal="left" wrapText="1"/>
      <protection locked="0"/>
    </xf>
    <xf fontId="7" fillId="0" borderId="0" numFmtId="0" xfId="1" applyFont="1" applyAlignment="1">
      <alignment horizontal="left" indent="3"/>
    </xf>
    <xf fontId="3" fillId="0" borderId="80" numFmtId="0" xfId="0" applyFont="1" applyBorder="1" applyAlignment="1" applyProtection="1">
      <alignment horizontal="center"/>
      <protection hidden="1"/>
    </xf>
    <xf fontId="3" fillId="0" borderId="80" numFmtId="49" xfId="0" applyNumberFormat="1" applyFont="1" applyBorder="1" applyAlignment="1" applyProtection="1">
      <alignment horizontal="center"/>
      <protection hidden="1"/>
    </xf>
    <xf fontId="25" fillId="0" borderId="80" numFmtId="160" xfId="0" applyNumberFormat="1" applyFont="1" applyBorder="1" applyAlignment="1" applyProtection="1">
      <alignment horizontal="right" indent="1"/>
      <protection hidden="1"/>
    </xf>
    <xf fontId="4" fillId="0" borderId="81" numFmtId="160" xfId="0" applyNumberFormat="1" applyFont="1" applyBorder="1" applyAlignment="1" applyProtection="1">
      <alignment horizontal="right" indent="1"/>
      <protection hidden="1"/>
    </xf>
    <xf fontId="22" fillId="3" borderId="82" numFmtId="0" xfId="0" applyFont="1" applyFill="1" applyBorder="1" applyAlignment="1" applyProtection="1">
      <alignment horizontal="center" wrapText="1"/>
      <protection locked="0"/>
    </xf>
    <xf fontId="5" fillId="0" borderId="9" numFmtId="0" xfId="0" applyFont="1" applyBorder="1" applyAlignment="1" applyProtection="1">
      <alignment wrapText="1"/>
      <protection locked="0"/>
    </xf>
    <xf fontId="3" fillId="4" borderId="83" numFmtId="0" xfId="0" applyFont="1" applyFill="1" applyBorder="1" applyAlignment="1" applyProtection="1">
      <alignment horizontal="center" textRotation="90" wrapText="1"/>
      <protection hidden="1"/>
    </xf>
    <xf fontId="0" fillId="4" borderId="55" numFmtId="0" xfId="0" applyFill="1" applyBorder="1" applyAlignment="1" applyProtection="1">
      <alignment horizontal="left" textRotation="90" wrapText="1"/>
      <protection hidden="1"/>
    </xf>
    <xf fontId="4" fillId="4" borderId="42" numFmtId="0" xfId="0" applyFont="1" applyFill="1" applyBorder="1" applyAlignment="1" applyProtection="1">
      <alignment horizontal="left" textRotation="90" vertical="center" wrapText="1"/>
      <protection hidden="1"/>
    </xf>
    <xf fontId="3" fillId="4" borderId="42" numFmtId="0" xfId="0" applyFont="1" applyFill="1" applyBorder="1" applyAlignment="1" applyProtection="1">
      <alignment horizontal="left" textRotation="90" vertical="center" wrapText="1"/>
      <protection hidden="1"/>
    </xf>
    <xf fontId="3" fillId="0" borderId="30" numFmtId="0" xfId="0" applyFont="1" applyBorder="1" applyAlignment="1" applyProtection="1">
      <alignment horizontal="center" vertical="center"/>
      <protection hidden="1"/>
    </xf>
    <xf fontId="3" fillId="0" borderId="30" numFmtId="49" xfId="0" applyNumberFormat="1" applyFont="1" applyBorder="1" applyAlignment="1" applyProtection="1">
      <alignment horizontal="center" vertical="center"/>
      <protection hidden="1"/>
    </xf>
    <xf fontId="25" fillId="0" borderId="30" numFmtId="160" xfId="0" applyNumberFormat="1" applyFont="1" applyBorder="1" applyAlignment="1" applyProtection="1">
      <alignment horizontal="right" indent="1" vertical="center"/>
      <protection hidden="1"/>
    </xf>
    <xf fontId="4" fillId="0" borderId="31" numFmtId="160" xfId="0" applyNumberFormat="1" applyFont="1" applyBorder="1" applyAlignment="1" applyProtection="1">
      <alignment horizontal="right" indent="1" vertical="center"/>
      <protection hidden="1"/>
    </xf>
    <xf fontId="5" fillId="0" borderId="29" numFmtId="165" xfId="0" applyNumberFormat="1" applyFont="1" applyBorder="1" applyAlignment="1" applyProtection="1">
      <alignment vertical="center" wrapText="1"/>
      <protection hidden="1"/>
    </xf>
    <xf fontId="23" fillId="3" borderId="17" numFmtId="0" xfId="0" applyFont="1" applyFill="1" applyBorder="1" applyAlignment="1" applyProtection="1">
      <alignment horizontal="left" indent="7" wrapText="1"/>
      <protection hidden="1"/>
    </xf>
    <xf fontId="23" fillId="3" borderId="71" numFmtId="0" xfId="0" applyFont="1" applyFill="1" applyBorder="1" applyAlignment="1" applyProtection="1">
      <alignment horizontal="left" indent="7" wrapText="1"/>
      <protection hidden="1"/>
    </xf>
    <xf fontId="23" fillId="3" borderId="19" numFmtId="0" xfId="0" applyFont="1" applyFill="1" applyBorder="1" applyAlignment="1" applyProtection="1">
      <alignment horizontal="left" indent="7" wrapText="1"/>
      <protection hidden="1"/>
    </xf>
    <xf fontId="7" fillId="0" borderId="39" numFmtId="0" xfId="1" applyFont="1" applyBorder="1" applyAlignment="1" applyProtection="1">
      <alignment horizontal="left" indent="3"/>
      <protection hidden="1"/>
    </xf>
    <xf fontId="0" fillId="0" borderId="39" numFmtId="0" xfId="0" applyBorder="1" applyAlignment="1" applyProtection="1">
      <alignment horizontal="left" indent="1" vertical="top" wrapText="1"/>
      <protection hidden="1"/>
    </xf>
    <xf fontId="3" fillId="0" borderId="41" numFmtId="0" xfId="0" applyFont="1" applyBorder="1" applyAlignment="1" applyProtection="1">
      <alignment horizontal="center" textRotation="90" wrapText="1"/>
      <protection hidden="1"/>
    </xf>
    <xf fontId="3" fillId="0" borderId="29" numFmtId="0" xfId="0" applyFont="1" applyBorder="1" applyAlignment="1" applyProtection="1">
      <alignment horizontal="center" textRotation="90" wrapText="1"/>
      <protection hidden="1"/>
    </xf>
    <xf fontId="3" fillId="0" borderId="33" numFmtId="0" xfId="0" applyFont="1" applyBorder="1" applyAlignment="1" applyProtection="1">
      <alignment horizontal="center" textRotation="90" wrapText="1"/>
      <protection hidden="1"/>
    </xf>
    <xf fontId="7" fillId="0" borderId="41" numFmtId="0" xfId="1" applyFont="1" applyBorder="1" applyAlignment="1" applyProtection="1">
      <alignment horizontal="center"/>
      <protection hidden="1"/>
    </xf>
    <xf fontId="7" fillId="0" borderId="29" numFmtId="0" xfId="1" applyFont="1" applyBorder="1" applyAlignment="1" applyProtection="1">
      <alignment horizontal="center"/>
      <protection hidden="1"/>
    </xf>
    <xf fontId="7" fillId="0" borderId="33" numFmtId="0" xfId="1" applyFont="1" applyBorder="1" applyAlignment="1" applyProtection="1">
      <alignment horizontal="center"/>
      <protection hidden="1"/>
    </xf>
    <xf fontId="4" fillId="4" borderId="55" numFmtId="0" xfId="0" applyFont="1" applyFill="1" applyBorder="1" applyAlignment="1" applyProtection="1">
      <alignment horizontal="left" textRotation="90" wrapText="1"/>
      <protection hidden="1"/>
    </xf>
    <xf fontId="14" fillId="4" borderId="55" numFmtId="0" xfId="0" applyFont="1" applyFill="1" applyBorder="1" applyAlignment="1" applyProtection="1">
      <alignment horizontal="left" textRotation="90" wrapText="1"/>
      <protection hidden="1"/>
    </xf>
    <xf fontId="11" fillId="0" borderId="41" numFmtId="0" xfId="0" applyFont="1" applyBorder="1" applyAlignment="1" applyProtection="1">
      <alignment horizontal="center"/>
      <protection hidden="1"/>
    </xf>
    <xf fontId="11" fillId="0" borderId="29" numFmtId="0" xfId="0" applyFont="1" applyBorder="1" applyAlignment="1" applyProtection="1">
      <alignment horizontal="center"/>
      <protection hidden="1"/>
    </xf>
    <xf fontId="7" fillId="0" borderId="0" numFmtId="0" xfId="1" applyFont="1" applyAlignment="1" applyProtection="1">
      <alignment horizontal="left" indent="3"/>
      <protection hidden="1"/>
    </xf>
    <xf fontId="7" fillId="0" borderId="84" numFmtId="0" xfId="1" applyFont="1" applyBorder="1" applyAlignment="1" applyProtection="1">
      <alignment horizontal="left" indent="3"/>
      <protection hidden="1"/>
    </xf>
    <xf fontId="11" fillId="0" borderId="39" numFmtId="0" xfId="0" applyFont="1" applyBorder="1" applyAlignment="1" applyProtection="1">
      <alignment horizontal="center"/>
      <protection hidden="1"/>
    </xf>
    <xf fontId="3" fillId="0" borderId="41" numFmtId="0" xfId="0" applyFont="1" applyBorder="1" applyAlignment="1" applyProtection="1">
      <alignment horizontal="left" indent="1" vertical="top" wrapText="1"/>
      <protection hidden="1"/>
    </xf>
    <xf fontId="3" fillId="0" borderId="29" numFmtId="0" xfId="0" applyFont="1" applyBorder="1" applyAlignment="1" applyProtection="1">
      <alignment horizontal="left" indent="1" vertical="top" wrapText="1"/>
      <protection hidden="1"/>
    </xf>
    <xf fontId="5" fillId="0" borderId="0" numFmtId="0" xfId="0" applyFont="1" applyAlignment="1" applyProtection="1">
      <alignment horizontal="center" wrapText="1"/>
      <protection locked="0"/>
    </xf>
    <xf fontId="4" fillId="4" borderId="25" numFmtId="0" xfId="0" applyFont="1" applyFill="1" applyBorder="1" applyAlignment="1" applyProtection="1">
      <alignment horizontal="center" vertical="center" wrapText="1"/>
      <protection hidden="1"/>
    </xf>
    <xf fontId="20" fillId="5" borderId="29" numFmtId="0" xfId="0" applyFont="1" applyFill="1" applyBorder="1" applyAlignment="1" applyProtection="1">
      <alignment horizontal="center" vertical="center"/>
      <protection hidden="1"/>
    </xf>
    <xf fontId="20" fillId="5" borderId="16" numFmtId="0" xfId="0" applyFont="1" applyFill="1" applyBorder="1" applyAlignment="1" applyProtection="1">
      <alignment horizontal="center" vertical="center"/>
      <protection hidden="1"/>
    </xf>
    <xf fontId="21" fillId="5" borderId="11" numFmtId="0" xfId="0" applyFont="1" applyFill="1" applyBorder="1" applyAlignment="1" applyProtection="1">
      <alignment horizontal="center" vertical="center" wrapText="1"/>
      <protection hidden="1"/>
    </xf>
    <xf fontId="21" fillId="5" borderId="85" numFmtId="0" xfId="0" applyFont="1" applyFill="1" applyBorder="1" applyAlignment="1" applyProtection="1">
      <alignment horizontal="center" vertical="center" wrapText="1"/>
      <protection hidden="1"/>
    </xf>
    <xf fontId="21" fillId="5" borderId="86" numFmtId="0" xfId="0" applyFont="1" applyFill="1" applyBorder="1" applyAlignment="1" applyProtection="1">
      <alignment horizontal="center" vertical="center" wrapText="1"/>
      <protection hidden="1"/>
    </xf>
    <xf fontId="20" fillId="5" borderId="11" numFmtId="160" xfId="0" applyNumberFormat="1" applyFont="1" applyFill="1" applyBorder="1" applyAlignment="1" applyProtection="1">
      <alignment horizontal="center" vertical="center"/>
      <protection hidden="1"/>
    </xf>
    <xf fontId="20" fillId="5" borderId="87" numFmtId="160" xfId="0" applyNumberFormat="1" applyFont="1" applyFill="1" applyBorder="1" applyAlignment="1" applyProtection="1">
      <alignment horizontal="center" vertical="center"/>
      <protection hidden="1"/>
    </xf>
    <xf fontId="29" fillId="5" borderId="88" numFmtId="9" xfId="0" applyNumberFormat="1" applyFont="1" applyFill="1" applyBorder="1" applyAlignment="1" applyProtection="1">
      <alignment horizontal="center" wrapText="1"/>
      <protection locked="0"/>
    </xf>
    <xf fontId="14" fillId="0" borderId="89" numFmtId="165" xfId="0" applyNumberFormat="1" applyFont="1" applyBorder="1" applyAlignment="1" applyProtection="1">
      <alignment horizontal="center" wrapText="1"/>
      <protection hidden="1"/>
    </xf>
    <xf fontId="14" fillId="0" borderId="90" numFmtId="0" xfId="0" applyFont="1" applyBorder="1" applyAlignment="1" applyProtection="1">
      <alignment horizontal="center" wrapText="1"/>
      <protection locked="0"/>
    </xf>
    <xf fontId="30" fillId="0" borderId="29" numFmtId="0" xfId="1" applyFont="1" applyBorder="1" applyAlignment="1" applyProtection="1">
      <alignment horizontal="left" indent="1" wrapText="1"/>
      <protection hidden="1"/>
    </xf>
    <xf fontId="30" fillId="0" borderId="0" numFmtId="0" xfId="1" applyFont="1" applyAlignment="1" applyProtection="1">
      <alignment horizontal="left" indent="1" wrapText="1"/>
      <protection hidden="1"/>
    </xf>
    <xf fontId="30" fillId="0" borderId="91" numFmtId="0" xfId="1" applyFont="1" applyBorder="1" applyAlignment="1" applyProtection="1">
      <alignment horizontal="left" indent="1" wrapText="1"/>
      <protection hidden="1"/>
    </xf>
    <xf fontId="30" fillId="0" borderId="30" numFmtId="0" xfId="1" applyFont="1" applyBorder="1" applyAlignment="1" applyProtection="1">
      <alignment horizontal="left" indent="1" wrapText="1"/>
      <protection hidden="1"/>
    </xf>
    <xf fontId="30" fillId="0" borderId="92" numFmtId="0" xfId="1" applyFont="1" applyBorder="1" applyAlignment="1" applyProtection="1">
      <alignment horizontal="left" indent="1" wrapText="1"/>
      <protection hidden="1"/>
    </xf>
    <xf fontId="30" fillId="0" borderId="93" numFmtId="0" xfId="1" applyFont="1" applyBorder="1" applyAlignment="1" applyProtection="1">
      <alignment horizontal="left" indent="1" wrapText="1"/>
      <protection hidden="1"/>
    </xf>
    <xf fontId="30" fillId="0" borderId="94" numFmtId="0" xfId="1" applyFont="1" applyBorder="1" applyAlignment="1" applyProtection="1">
      <alignment horizontal="left" indent="1" wrapText="1"/>
      <protection hidden="1"/>
    </xf>
    <xf fontId="5" fillId="0" borderId="8" numFmtId="0" xfId="0" applyFont="1" applyBorder="1" applyAlignment="1" applyProtection="1">
      <alignment wrapText="1"/>
      <protection locked="0"/>
    </xf>
    <xf fontId="29" fillId="5" borderId="32" numFmtId="9" xfId="0" applyNumberFormat="1" applyFont="1" applyFill="1" applyBorder="1" applyAlignment="1" applyProtection="1">
      <alignment horizontal="center" wrapText="1"/>
      <protection locked="0"/>
    </xf>
    <xf fontId="14" fillId="0" borderId="13" numFmtId="165" xfId="0" applyNumberFormat="1" applyFont="1" applyBorder="1" applyAlignment="1" applyProtection="1">
      <alignment horizontal="center" wrapText="1"/>
      <protection hidden="1"/>
    </xf>
    <xf fontId="14" fillId="0" borderId="9" numFmtId="0" xfId="0" applyFont="1" applyBorder="1" applyAlignment="1" applyProtection="1">
      <alignment horizontal="center" wrapText="1"/>
      <protection locked="0"/>
    </xf>
    <xf fontId="30" fillId="0" borderId="95" numFmtId="0" xfId="1" applyFont="1" applyBorder="1" applyAlignment="1" applyProtection="1">
      <alignment horizontal="left" indent="1" wrapText="1"/>
      <protection hidden="1"/>
    </xf>
    <xf fontId="30" fillId="0" borderId="96" numFmtId="0" xfId="1" applyFont="1" applyBorder="1" applyAlignment="1" applyProtection="1">
      <alignment horizontal="left" indent="1" wrapText="1"/>
      <protection hidden="1"/>
    </xf>
    <xf fontId="3" fillId="0" borderId="96" numFmtId="49" xfId="0" applyNumberFormat="1" applyFont="1" applyBorder="1" applyAlignment="1" applyProtection="1">
      <alignment horizontal="center"/>
      <protection hidden="1"/>
    </xf>
    <xf fontId="5" fillId="0" borderId="0" numFmtId="0" xfId="0" applyFont="1" applyAlignment="1" applyProtection="1">
      <alignment wrapText="1"/>
      <protection locked="0"/>
    </xf>
    <xf fontId="3" fillId="0" borderId="92" numFmtId="49" xfId="0" applyNumberFormat="1" applyFont="1" applyBorder="1" applyAlignment="1" applyProtection="1">
      <alignment horizontal="center"/>
      <protection hidden="1"/>
    </xf>
    <xf fontId="0" fillId="0" borderId="91" numFmtId="0" xfId="0" applyBorder="1" applyAlignment="1" applyProtection="1">
      <alignment horizontal="left" indent="1" wrapText="1"/>
      <protection hidden="1"/>
    </xf>
    <xf fontId="0" fillId="0" borderId="92" numFmtId="0" xfId="0" applyBorder="1" applyAlignment="1" applyProtection="1">
      <alignment horizontal="left" indent="1" wrapText="1"/>
      <protection hidden="1"/>
    </xf>
    <xf fontId="0" fillId="0" borderId="93" numFmtId="0" xfId="0" applyBorder="1" applyAlignment="1" applyProtection="1">
      <alignment horizontal="left" indent="1" wrapText="1"/>
      <protection hidden="1"/>
    </xf>
    <xf fontId="0" fillId="0" borderId="94" numFmtId="0" xfId="0" applyBorder="1" applyAlignment="1" applyProtection="1">
      <alignment horizontal="left" indent="1" wrapText="1"/>
      <protection hidden="1"/>
    </xf>
    <xf fontId="3" fillId="0" borderId="94" numFmtId="49" xfId="0" applyNumberFormat="1" applyFont="1" applyBorder="1" applyAlignment="1" applyProtection="1">
      <alignment horizontal="center"/>
      <protection hidden="1"/>
    </xf>
    <xf fontId="23" fillId="3" borderId="97" numFmtId="9" xfId="0" applyNumberFormat="1" applyFont="1" applyFill="1" applyBorder="1" applyProtection="1">
      <protection hidden="1"/>
    </xf>
    <xf fontId="0" fillId="0" borderId="98" numFmtId="0" xfId="0" applyBorder="1" applyAlignment="1">
      <alignment horizontal="left" indent="1" wrapText="1"/>
    </xf>
    <xf fontId="0" fillId="0" borderId="26" numFmtId="0" xfId="0" applyBorder="1" applyAlignment="1">
      <alignment horizontal="left" indent="1" wrapText="1"/>
    </xf>
    <xf fontId="0" fillId="0" borderId="96" numFmtId="0" xfId="0" applyBorder="1" applyAlignment="1">
      <alignment horizontal="left" indent="1" wrapText="1"/>
    </xf>
    <xf fontId="0" fillId="0" borderId="99" numFmtId="0" xfId="0" applyBorder="1" applyAlignment="1">
      <alignment horizontal="left" indent="1" wrapText="1"/>
    </xf>
    <xf fontId="0" fillId="0" borderId="30" numFmtId="0" xfId="0" applyBorder="1" applyAlignment="1">
      <alignment horizontal="left" indent="1" wrapText="1"/>
    </xf>
    <xf fontId="0" fillId="0" borderId="92" numFmtId="0" xfId="0" applyBorder="1" applyAlignment="1">
      <alignment horizontal="left" indent="1" wrapText="1"/>
    </xf>
    <xf fontId="0" fillId="0" borderId="100" numFmtId="0" xfId="0" applyBorder="1" applyAlignment="1">
      <alignment horizontal="left" indent="1" wrapText="1"/>
    </xf>
    <xf fontId="0" fillId="0" borderId="66" numFmtId="0" xfId="0" applyBorder="1" applyAlignment="1">
      <alignment horizontal="left" indent="1" wrapText="1"/>
    </xf>
    <xf fontId="0" fillId="0" borderId="94" numFmtId="0" xfId="0" applyBorder="1" applyAlignment="1">
      <alignment horizontal="left" indent="1" wrapText="1"/>
    </xf>
    <xf fontId="0" fillId="0" borderId="95" numFmtId="0" xfId="0" applyBorder="1" applyAlignment="1" applyProtection="1">
      <alignment horizontal="left" indent="1" wrapText="1"/>
      <protection hidden="1"/>
    </xf>
    <xf fontId="0" fillId="0" borderId="96" numFmtId="0" xfId="0" applyBorder="1" applyAlignment="1" applyProtection="1">
      <alignment horizontal="left" indent="1" wrapText="1"/>
      <protection hidden="1"/>
    </xf>
    <xf fontId="0" fillId="0" borderId="101" numFmtId="0" xfId="0" applyBorder="1" applyAlignment="1" applyProtection="1">
      <alignment horizontal="left" indent="1" wrapText="1"/>
      <protection hidden="1"/>
    </xf>
    <xf fontId="0" fillId="0" borderId="102" numFmtId="0" xfId="0" applyBorder="1" applyAlignment="1" applyProtection="1">
      <alignment horizontal="left" indent="1" wrapText="1"/>
      <protection hidden="1"/>
    </xf>
    <xf fontId="0" fillId="0" borderId="103" numFmtId="0" xfId="0" applyBorder="1" applyAlignment="1" applyProtection="1">
      <alignment horizontal="left" indent="1" wrapText="1"/>
      <protection hidden="1"/>
    </xf>
    <xf fontId="0" fillId="0" borderId="104" numFmtId="0" xfId="0" applyBorder="1" applyAlignment="1" applyProtection="1">
      <alignment horizontal="left" indent="1" wrapText="1"/>
      <protection hidden="1"/>
    </xf>
    <xf fontId="23" fillId="3" borderId="97" numFmtId="9" xfId="0" applyNumberFormat="1" applyFont="1" applyFill="1" applyBorder="1" applyAlignment="1" applyProtection="1">
      <alignment horizontal="center"/>
      <protection hidden="1"/>
    </xf>
    <xf fontId="31" fillId="3" borderId="17" numFmtId="0" xfId="0" applyFont="1" applyFill="1" applyBorder="1" applyAlignment="1" applyProtection="1">
      <alignment horizontal="left" indent="5" vertical="top" wrapText="1"/>
      <protection hidden="1"/>
    </xf>
    <xf fontId="31" fillId="3" borderId="71" numFmtId="0" xfId="0" applyFont="1" applyFill="1" applyBorder="1" applyAlignment="1" applyProtection="1">
      <alignment horizontal="left" indent="5" vertical="top" wrapText="1"/>
      <protection hidden="1"/>
    </xf>
    <xf fontId="31" fillId="3" borderId="19" numFmtId="0" xfId="0" applyFont="1" applyFill="1" applyBorder="1" applyAlignment="1" applyProtection="1">
      <alignment horizontal="left" indent="5" vertical="top" wrapText="1"/>
      <protection hidden="1"/>
    </xf>
    <xf fontId="23" fillId="3" borderId="105" numFmtId="9" xfId="0" applyNumberFormat="1" applyFont="1" applyFill="1" applyBorder="1" applyAlignment="1" applyProtection="1">
      <alignment horizontal="center"/>
      <protection hidden="1"/>
    </xf>
    <xf fontId="0" fillId="0" borderId="106" numFmtId="0" xfId="0" applyBorder="1" applyAlignment="1">
      <alignment horizontal="left" indent="1"/>
    </xf>
    <xf fontId="0" fillId="0" borderId="52" numFmtId="0" xfId="0" applyBorder="1" applyAlignment="1">
      <alignment horizontal="left" indent="1"/>
    </xf>
    <xf fontId="0" fillId="0" borderId="99" numFmtId="0" xfId="0" applyBorder="1" applyAlignment="1">
      <alignment horizontal="left" indent="1"/>
    </xf>
    <xf fontId="0" fillId="0" borderId="30" numFmtId="0" xfId="0" applyBorder="1" applyAlignment="1">
      <alignment horizontal="left" indent="1"/>
    </xf>
    <xf fontId="0" fillId="0" borderId="107" numFmtId="0" xfId="0" applyBorder="1" applyAlignment="1">
      <alignment horizontal="left" indent="1"/>
    </xf>
    <xf fontId="0" fillId="0" borderId="108" numFmtId="0" xfId="0" applyBorder="1" applyAlignment="1">
      <alignment horizontal="left" indent="1"/>
    </xf>
    <xf fontId="25" fillId="0" borderId="47" numFmtId="160" xfId="0" applyNumberFormat="1" applyFont="1" applyBorder="1" applyAlignment="1" applyProtection="1">
      <alignment horizontal="right" indent="1"/>
      <protection hidden="1"/>
    </xf>
    <xf fontId="4" fillId="0" borderId="48" numFmtId="160" xfId="0" applyNumberFormat="1" applyFont="1" applyBorder="1" applyAlignment="1" applyProtection="1">
      <alignment horizontal="right" indent="1"/>
      <protection hidden="1"/>
    </xf>
    <xf fontId="26" fillId="4" borderId="109" numFmtId="0" xfId="0" applyFont="1" applyFill="1" applyBorder="1" applyAlignment="1" applyProtection="1">
      <alignment horizontal="center"/>
      <protection locked="0"/>
    </xf>
    <xf fontId="0" fillId="0" borderId="7" numFmtId="0" xfId="0" applyBorder="1" applyProtection="1">
      <protection hidden="1"/>
    </xf>
    <xf fontId="0" fillId="0" borderId="8" numFmtId="0" xfId="0" applyBorder="1" applyAlignment="1" applyProtection="1">
      <alignment horizontal="left" vertical="top"/>
      <protection hidden="1"/>
    </xf>
    <xf fontId="0" fillId="0" borderId="8" numFmtId="0" xfId="0" applyBorder="1" applyAlignment="1" applyProtection="1">
      <alignment horizontal="left" indent="1" wrapText="1"/>
      <protection hidden="1"/>
    </xf>
    <xf fontId="3" fillId="0" borderId="8" numFmtId="0" xfId="0" applyFont="1" applyBorder="1" applyAlignment="1" applyProtection="1">
      <alignment horizontal="center"/>
      <protection hidden="1"/>
    </xf>
    <xf fontId="4" fillId="0" borderId="8" numFmtId="160" xfId="0" applyNumberFormat="1" applyFont="1" applyBorder="1" applyAlignment="1" applyProtection="1">
      <alignment horizontal="right" indent="1"/>
      <protection hidden="1"/>
    </xf>
    <xf fontId="4" fillId="0" borderId="8" numFmtId="0" xfId="0" applyFont="1" applyBorder="1" applyAlignment="1" applyProtection="1">
      <alignment horizontal="center"/>
      <protection hidden="1"/>
    </xf>
    <xf fontId="14" fillId="0" borderId="8" numFmtId="165" xfId="0" applyNumberFormat="1" applyFont="1" applyBorder="1" applyAlignment="1" applyProtection="1">
      <alignment wrapText="1"/>
      <protection hidden="1"/>
    </xf>
    <xf fontId="5" fillId="0" borderId="8" numFmtId="0" xfId="0" applyFont="1" applyBorder="1" applyAlignment="1" applyProtection="1">
      <alignment wrapText="1"/>
      <protection hidden="1"/>
    </xf>
    <xf fontId="0" fillId="0" borderId="3" numFmtId="0" xfId="0" applyBorder="1" applyAlignment="1" applyProtection="1">
      <alignment horizontal="left" indent="1" wrapText="1"/>
      <protection hidden="1"/>
    </xf>
    <xf fontId="3" fillId="0" borderId="3" numFmtId="0" xfId="0" applyFont="1" applyBorder="1" applyAlignment="1" applyProtection="1">
      <alignment horizontal="center"/>
      <protection hidden="1"/>
    </xf>
    <xf fontId="4" fillId="0" borderId="3" numFmtId="160" xfId="0" applyNumberFormat="1" applyFont="1" applyBorder="1" applyAlignment="1" applyProtection="1">
      <alignment horizontal="right" indent="1"/>
      <protection hidden="1"/>
    </xf>
    <xf fontId="4" fillId="0" borderId="3" numFmtId="0" xfId="0" applyFont="1" applyBorder="1" applyAlignment="1" applyProtection="1">
      <alignment horizontal="center"/>
      <protection hidden="1"/>
    </xf>
    <xf fontId="5" fillId="0" borderId="3" numFmtId="162" xfId="0" applyNumberFormat="1" applyFont="1" applyBorder="1" applyAlignment="1" applyProtection="1">
      <alignment wrapText="1"/>
      <protection hidden="1"/>
    </xf>
    <xf fontId="5" fillId="0" borderId="3" numFmtId="0" xfId="0" applyFont="1" applyBorder="1" applyAlignment="1" applyProtection="1">
      <alignment wrapText="1"/>
      <protection hidden="1"/>
    </xf>
    <xf fontId="32" fillId="0" borderId="4" numFmtId="0" xfId="3" applyFont="1" applyBorder="1" applyAlignment="1" applyProtection="1">
      <alignment horizontal="center" vertical="center" wrapText="1"/>
      <protection hidden="1"/>
    </xf>
    <xf fontId="33" fillId="0" borderId="4" numFmtId="2" xfId="3" applyNumberFormat="1" applyFont="1" applyBorder="1" applyAlignment="1" applyProtection="1">
      <alignment horizontal="right"/>
      <protection hidden="1"/>
    </xf>
    <xf fontId="34" fillId="4" borderId="13" numFmtId="0" xfId="3" applyFont="1" applyFill="1" applyBorder="1" applyAlignment="1" applyProtection="1">
      <alignment horizontal="center"/>
      <protection locked="0"/>
    </xf>
    <xf fontId="33" fillId="0" borderId="12" numFmtId="49" xfId="3" applyNumberFormat="1" applyFont="1" applyBorder="1" applyAlignment="1" applyProtection="1">
      <alignment horizontal="center" vertical="center"/>
      <protection hidden="1"/>
    </xf>
    <xf fontId="34" fillId="4" borderId="0" numFmtId="14" xfId="3" applyNumberFormat="1" applyFont="1" applyFill="1"/>
    <xf fontId="4" fillId="0" borderId="4" numFmtId="2" xfId="3" applyNumberFormat="1" applyFont="1" applyBorder="1" applyAlignment="1" applyProtection="1">
      <alignment horizontal="left" indent="2"/>
      <protection hidden="1"/>
    </xf>
    <xf fontId="4" fillId="0" borderId="2" numFmtId="2" xfId="3" applyNumberFormat="1" applyFont="1" applyBorder="1" applyAlignment="1" applyProtection="1">
      <alignment horizontal="left" indent="2"/>
      <protection hidden="1"/>
    </xf>
    <xf fontId="35" fillId="0" borderId="0" numFmtId="1" xfId="3" applyNumberFormat="1" applyFont="1" applyAlignment="1" applyProtection="1">
      <alignment vertical="center" wrapText="1"/>
      <protection hidden="1"/>
    </xf>
    <xf fontId="0" fillId="0" borderId="4" numFmtId="2" xfId="3" applyNumberFormat="1" applyBorder="1" applyAlignment="1" applyProtection="1">
      <alignment vertical="top"/>
      <protection hidden="1"/>
    </xf>
    <xf fontId="0" fillId="0" borderId="2" numFmtId="2" xfId="3" applyNumberFormat="1" applyBorder="1" applyAlignment="1" applyProtection="1">
      <alignment vertical="top"/>
      <protection hidden="1"/>
    </xf>
    <xf fontId="35" fillId="0" borderId="110" numFmtId="1" xfId="3" applyNumberFormat="1" applyFont="1" applyBorder="1" applyAlignment="1" applyProtection="1">
      <alignment vertical="center" wrapText="1"/>
      <protection hidden="1"/>
    </xf>
    <xf fontId="16" fillId="4" borderId="111" numFmtId="0" xfId="3" applyFont="1" applyFill="1" applyBorder="1" applyAlignment="1">
      <alignment horizontal="center" vertical="center"/>
    </xf>
    <xf fontId="16" fillId="4" borderId="13" numFmtId="0" xfId="3" applyFont="1" applyFill="1" applyBorder="1" applyAlignment="1">
      <alignment horizontal="center" vertical="center"/>
    </xf>
    <xf fontId="35" fillId="0" borderId="110" numFmtId="1" xfId="3" applyNumberFormat="1" applyFont="1" applyBorder="1" applyAlignment="1" applyProtection="1">
      <alignment horizontal="center" vertical="center" wrapText="1"/>
      <protection hidden="1"/>
    </xf>
    <xf fontId="35" fillId="0" borderId="0" numFmtId="1" xfId="3" applyNumberFormat="1" applyFont="1" applyAlignment="1" applyProtection="1">
      <alignment horizontal="center" vertical="center" wrapText="1"/>
      <protection hidden="1"/>
    </xf>
    <xf fontId="32" fillId="0" borderId="11" numFmtId="0" xfId="3" applyFont="1" applyBorder="1" applyAlignment="1" applyProtection="1">
      <alignment horizontal="center" vertical="center" wrapText="1"/>
      <protection hidden="1"/>
    </xf>
    <xf fontId="0" fillId="0" borderId="11" numFmtId="2" xfId="3" applyNumberFormat="1" applyBorder="1" applyProtection="1">
      <protection hidden="1"/>
    </xf>
    <xf fontId="35" fillId="0" borderId="112" numFmtId="1" xfId="3" applyNumberFormat="1" applyFont="1" applyBorder="1" applyAlignment="1" applyProtection="1">
      <alignment horizontal="center" vertical="center" wrapText="1"/>
      <protection hidden="1"/>
    </xf>
    <xf fontId="35" fillId="0" borderId="113" numFmtId="1" xfId="3" applyNumberFormat="1" applyFont="1" applyBorder="1" applyAlignment="1" applyProtection="1">
      <alignment horizontal="center" vertical="center" wrapText="1"/>
      <protection hidden="1"/>
    </xf>
    <xf fontId="36" fillId="8" borderId="114" numFmtId="0" xfId="3" applyFont="1" applyFill="1" applyBorder="1" applyAlignment="1" applyProtection="1">
      <alignment horizontal="center" vertical="center" wrapText="1"/>
      <protection hidden="1"/>
    </xf>
    <xf fontId="20" fillId="8" borderId="115" numFmtId="0" xfId="3" applyFont="1" applyFill="1" applyBorder="1" applyAlignment="1" applyProtection="1">
      <alignment horizontal="left" indent="2" vertical="center" wrapText="1"/>
      <protection hidden="1"/>
    </xf>
    <xf fontId="20" fillId="8" borderId="116" numFmtId="0" xfId="3" applyFont="1" applyFill="1" applyBorder="1" applyAlignment="1" applyProtection="1">
      <alignment vertical="center" wrapText="1"/>
      <protection hidden="1"/>
    </xf>
    <xf fontId="20" fillId="8" borderId="117" numFmtId="0" xfId="3" applyFont="1" applyFill="1" applyBorder="1" applyAlignment="1" applyProtection="1">
      <alignment vertical="center" wrapText="1"/>
      <protection hidden="1"/>
    </xf>
    <xf fontId="20" fillId="8" borderId="114" numFmtId="0" xfId="3" applyFont="1" applyFill="1" applyBorder="1" applyAlignment="1" applyProtection="1">
      <alignment horizontal="center" vertical="center" wrapText="1"/>
      <protection hidden="1"/>
    </xf>
    <xf fontId="20" fillId="8" borderId="114" numFmtId="1" xfId="3" applyNumberFormat="1" applyFont="1" applyFill="1" applyBorder="1" applyAlignment="1" applyProtection="1">
      <alignment horizontal="center" vertical="center" wrapText="1"/>
      <protection hidden="1"/>
    </xf>
    <xf fontId="20" fillId="8" borderId="118" numFmtId="166" xfId="3" applyNumberFormat="1" applyFont="1" applyFill="1" applyBorder="1" applyAlignment="1" applyProtection="1">
      <alignment horizontal="center" vertical="center" wrapText="1"/>
      <protection hidden="1"/>
    </xf>
    <xf fontId="3" fillId="0" borderId="119" numFmtId="0" xfId="0" applyFont="1" applyBorder="1" applyAlignment="1" applyProtection="1">
      <alignment wrapText="1"/>
      <protection hidden="1"/>
    </xf>
    <xf fontId="0" fillId="0" borderId="120" numFmtId="0" xfId="0" applyBorder="1" applyAlignment="1">
      <alignment horizontal="center"/>
    </xf>
    <xf fontId="0" fillId="0" borderId="121" numFmtId="0" xfId="0" applyBorder="1" applyAlignment="1">
      <alignment horizontal="center"/>
    </xf>
    <xf fontId="0" fillId="0" borderId="122" numFmtId="0" xfId="0" applyBorder="1" applyAlignment="1">
      <alignment horizontal="center"/>
    </xf>
    <xf fontId="25" fillId="0" borderId="58" numFmtId="1" xfId="0" applyNumberFormat="1" applyFont="1" applyBorder="1" applyAlignment="1" applyProtection="1">
      <alignment horizontal="center"/>
      <protection hidden="1"/>
    </xf>
    <xf fontId="25" fillId="0" borderId="59" numFmtId="163" xfId="0" applyNumberFormat="1" applyFont="1" applyBorder="1" applyAlignment="1" applyProtection="1">
      <alignment horizontal="right" indent="1"/>
      <protection hidden="1"/>
    </xf>
    <xf fontId="3" fillId="0" borderId="91" numFmtId="0" xfId="0" applyFont="1" applyBorder="1" applyAlignment="1" applyProtection="1">
      <alignment wrapText="1"/>
      <protection hidden="1"/>
    </xf>
    <xf fontId="0" fillId="0" borderId="92" numFmtId="0" xfId="0" applyBorder="1" applyAlignment="1" applyProtection="1">
      <alignment horizontal="center" vertical="top" wrapText="1"/>
      <protection hidden="1"/>
    </xf>
    <xf fontId="0" fillId="0" borderId="123" numFmtId="0" xfId="0" applyBorder="1" applyAlignment="1" applyProtection="1">
      <alignment horizontal="center" vertical="top" wrapText="1"/>
      <protection hidden="1"/>
    </xf>
    <xf fontId="0" fillId="0" borderId="124" numFmtId="0" xfId="0" applyBorder="1" applyAlignment="1" applyProtection="1">
      <alignment horizontal="center" vertical="top" wrapText="1"/>
      <protection hidden="1"/>
    </xf>
    <xf fontId="25" fillId="0" borderId="30" numFmtId="1" xfId="0" applyNumberFormat="1" applyFont="1" applyBorder="1" applyAlignment="1" applyProtection="1">
      <alignment horizontal="center"/>
      <protection hidden="1"/>
    </xf>
    <xf fontId="25" fillId="0" borderId="31" numFmtId="163" xfId="0" applyNumberFormat="1" applyFont="1" applyBorder="1" applyAlignment="1" applyProtection="1">
      <alignment horizontal="right" indent="1"/>
      <protection hidden="1"/>
    </xf>
    <xf fontId="0" fillId="0" borderId="92" numFmtId="0" xfId="0" applyBorder="1" applyAlignment="1">
      <alignment horizontal="center"/>
    </xf>
    <xf fontId="0" fillId="0" borderId="123" numFmtId="0" xfId="0" applyBorder="1" applyAlignment="1">
      <alignment horizontal="center"/>
    </xf>
    <xf fontId="0" fillId="0" borderId="124" numFmtId="0" xfId="0" applyBorder="1" applyAlignment="1">
      <alignment horizontal="center"/>
    </xf>
    <xf fontId="0" fillId="0" borderId="0" numFmtId="163" xfId="0" applyNumberFormat="1"/>
    <xf fontId="37" fillId="0" borderId="125" numFmtId="0" xfId="3" applyFont="1" applyBorder="1" applyAlignment="1" applyProtection="1">
      <alignment horizontal="center" vertical="center"/>
      <protection hidden="1"/>
    </xf>
    <xf fontId="37" fillId="0" borderId="126" numFmtId="0" xfId="3" applyFont="1" applyBorder="1" applyAlignment="1" applyProtection="1">
      <alignment horizontal="center" vertical="center"/>
      <protection hidden="1"/>
    </xf>
    <xf fontId="38" fillId="0" borderId="127" numFmtId="163" xfId="3" applyNumberFormat="1" applyFont="1" applyBorder="1" applyAlignment="1" applyProtection="1">
      <alignment vertical="center"/>
      <protection hidden="1"/>
    </xf>
    <xf fontId="0" fillId="0" borderId="128" numFmtId="0" xfId="3" applyBorder="1" applyAlignment="1" applyProtection="1">
      <alignment horizontal="left" indent="1"/>
      <protection hidden="1"/>
    </xf>
    <xf fontId="37" fillId="0" borderId="129" numFmtId="0" xfId="3" applyFont="1" applyBorder="1" applyAlignment="1" applyProtection="1">
      <alignment horizontal="left"/>
      <protection hidden="1"/>
    </xf>
    <xf fontId="37" fillId="0" borderId="0" numFmtId="0" xfId="3" applyFont="1" applyAlignment="1" applyProtection="1">
      <alignment horizontal="left"/>
      <protection hidden="1"/>
    </xf>
    <xf fontId="37" fillId="0" borderId="16" numFmtId="0" xfId="3" applyFont="1" applyBorder="1" applyAlignment="1" applyProtection="1">
      <alignment horizontal="left"/>
      <protection hidden="1"/>
    </xf>
    <xf fontId="37" fillId="0" borderId="1" numFmtId="2" xfId="3" applyNumberFormat="1" applyFont="1" applyBorder="1" applyAlignment="1" applyProtection="1">
      <alignment horizontal="center" vertical="center" wrapText="1"/>
      <protection hidden="1"/>
    </xf>
    <xf fontId="0" fillId="0" borderId="130" numFmtId="0" xfId="3" applyBorder="1" applyAlignment="1" applyProtection="1">
      <alignment horizontal="left" indent="1"/>
      <protection hidden="1"/>
    </xf>
    <xf fontId="36" fillId="0" borderId="130" numFmtId="0" xfId="3" applyFont="1" applyBorder="1" applyAlignment="1" applyProtection="1">
      <alignment vertical="center"/>
      <protection hidden="1"/>
    </xf>
    <xf fontId="39" fillId="0" borderId="131" numFmtId="1" xfId="3" applyNumberFormat="1" applyFont="1" applyBorder="1" applyAlignment="1" applyProtection="1">
      <alignment horizontal="center" vertical="center"/>
      <protection hidden="1"/>
    </xf>
    <xf fontId="37" fillId="0" borderId="3" numFmtId="0" xfId="3" applyFont="1" applyBorder="1" applyAlignment="1" applyProtection="1">
      <alignment vertical="center"/>
      <protection hidden="1"/>
    </xf>
    <xf fontId="36" fillId="0" borderId="51" numFmtId="0" xfId="3" applyFont="1" applyBorder="1" applyAlignment="1" applyProtection="1">
      <alignment vertical="center"/>
      <protection hidden="1"/>
    </xf>
    <xf fontId="39" fillId="0" borderId="132" numFmtId="1" xfId="3" applyNumberFormat="1" applyFont="1" applyBorder="1" applyAlignment="1" applyProtection="1">
      <alignment horizontal="center" vertical="center"/>
      <protection hidden="1"/>
    </xf>
    <xf fontId="37" fillId="0" borderId="9" numFmtId="0" xfId="3" applyFont="1" applyBorder="1" applyAlignment="1" applyProtection="1">
      <alignment vertical="center"/>
      <protection hidden="1"/>
    </xf>
    <xf fontId="37" fillId="0" borderId="12" numFmtId="2" xfId="3" applyNumberFormat="1" applyFont="1" applyBorder="1" applyAlignment="1" applyProtection="1">
      <alignment horizontal="center" vertical="center" wrapText="1"/>
      <protection hidden="1"/>
    </xf>
    <xf fontId="37" fillId="0" borderId="131" numFmtId="0" xfId="3" applyFont="1" applyBorder="1" applyAlignment="1" applyProtection="1">
      <alignment horizontal="left" indent="1"/>
      <protection hidden="1"/>
    </xf>
    <xf fontId="40" fillId="0" borderId="133" numFmtId="0" xfId="3" applyFont="1" applyBorder="1" applyAlignment="1" applyProtection="1">
      <alignment horizontal="center"/>
      <protection hidden="1"/>
    </xf>
    <xf fontId="40" fillId="0" borderId="134" numFmtId="0" xfId="3" applyFont="1" applyBorder="1" applyAlignment="1" applyProtection="1">
      <alignment horizontal="center"/>
      <protection hidden="1"/>
    </xf>
    <xf fontId="0" fillId="0" borderId="131" numFmtId="0" xfId="3" applyBorder="1" applyAlignment="1" applyProtection="1">
      <alignment horizontal="left" indent="1"/>
      <protection hidden="1"/>
    </xf>
    <xf fontId="40" fillId="0" borderId="135" numFmtId="0" xfId="3" applyFont="1" applyBorder="1" applyAlignment="1" applyProtection="1">
      <alignment horizontal="center"/>
      <protection hidden="1"/>
    </xf>
    <xf fontId="40" fillId="0" borderId="1" numFmtId="0" xfId="3" applyFont="1" applyBorder="1" applyAlignment="1" applyProtection="1">
      <alignment horizontal="center"/>
      <protection hidden="1"/>
    </xf>
    <xf fontId="41" fillId="0" borderId="136" numFmtId="0" xfId="3" applyFont="1" applyBorder="1" applyAlignment="1" applyProtection="1">
      <alignment horizontal="center"/>
      <protection hidden="1"/>
    </xf>
    <xf fontId="41" fillId="0" borderId="137" numFmtId="0" xfId="3" applyFont="1" applyBorder="1" applyAlignment="1" applyProtection="1">
      <alignment horizontal="center"/>
      <protection hidden="1"/>
    </xf>
    <xf fontId="0" fillId="0" borderId="138" numFmtId="0" xfId="3" applyBorder="1" applyAlignment="1" applyProtection="1">
      <alignment horizontal="left" indent="1"/>
      <protection hidden="1"/>
    </xf>
    <xf fontId="37" fillId="0" borderId="139" numFmtId="0" xfId="3" applyFont="1" applyBorder="1" applyAlignment="1" applyProtection="1">
      <alignment horizontal="right"/>
      <protection hidden="1"/>
    </xf>
    <xf fontId="37" fillId="0" borderId="140" numFmtId="0" xfId="3" applyFont="1" applyBorder="1" applyAlignment="1" applyProtection="1">
      <alignment horizontal="right"/>
      <protection hidden="1"/>
    </xf>
    <xf fontId="37" fillId="0" borderId="141" numFmtId="0" xfId="3" applyFont="1" applyBorder="1" applyAlignment="1" applyProtection="1">
      <alignment horizontal="right"/>
      <protection hidden="1"/>
    </xf>
    <xf fontId="42" fillId="4" borderId="142" numFmtId="0" xfId="3" applyFont="1" applyFill="1" applyBorder="1" applyAlignment="1" applyProtection="1">
      <alignment horizontal="left" wrapText="1"/>
      <protection locked="0"/>
    </xf>
    <xf fontId="37" fillId="0" borderId="143" numFmtId="0" xfId="3" applyFont="1" applyBorder="1" applyAlignment="1" applyProtection="1">
      <alignment vertical="center"/>
      <protection hidden="1"/>
    </xf>
    <xf fontId="39" fillId="0" borderId="144" numFmtId="1" xfId="3" applyNumberFormat="1" applyFont="1" applyBorder="1" applyAlignment="1" applyProtection="1">
      <alignment horizontal="center" vertical="center"/>
      <protection hidden="1"/>
    </xf>
    <xf fontId="37" fillId="0" borderId="144" numFmtId="0" xfId="3" applyFont="1" applyBorder="1" applyAlignment="1" applyProtection="1">
      <alignment vertical="center"/>
      <protection hidden="1"/>
    </xf>
    <xf fontId="37" fillId="0" borderId="142" numFmtId="2" xfId="3" applyNumberFormat="1" applyFont="1" applyBorder="1" applyAlignment="1" applyProtection="1">
      <alignment horizontal="center" vertical="center" wrapText="1"/>
      <protection hidden="1"/>
    </xf>
    <xf fontId="37" fillId="0" borderId="139" numFmtId="0" xfId="3" applyFont="1" applyBorder="1" applyAlignment="1" applyProtection="1">
      <alignment horizontal="center" vertical="center"/>
      <protection hidden="1"/>
    </xf>
    <xf fontId="37" fillId="0" borderId="140" numFmtId="0" xfId="3" applyFont="1" applyBorder="1" applyAlignment="1" applyProtection="1">
      <alignment horizontal="center" vertical="center"/>
      <protection hidden="1"/>
    </xf>
    <xf fontId="37" fillId="0" borderId="145" numFmtId="0" xfId="3" applyFont="1" applyBorder="1" applyAlignment="1" applyProtection="1">
      <alignment vertical="center"/>
      <protection hidden="1"/>
    </xf>
    <xf fontId="39" fillId="0" borderId="146" numFmtId="1" xfId="3" applyNumberFormat="1" applyFont="1" applyBorder="1" applyAlignment="1" applyProtection="1">
      <alignment horizontal="center" vertical="center"/>
      <protection hidden="1"/>
    </xf>
    <xf fontId="37" fillId="0" borderId="146" numFmtId="0" xfId="3" applyFont="1" applyBorder="1" applyAlignment="1" applyProtection="1">
      <alignment vertical="center"/>
      <protection hidden="1"/>
    </xf>
    <xf fontId="37" fillId="0" borderId="147" numFmtId="2" xfId="3" applyNumberFormat="1" applyFont="1" applyBorder="1" applyAlignment="1" applyProtection="1">
      <alignment horizontal="center" vertical="center" wrapText="1"/>
      <protection hidden="1"/>
    </xf>
    <xf fontId="16" fillId="4" borderId="148" numFmtId="0" xfId="3" applyFont="1" applyFill="1" applyBorder="1" applyAlignment="1">
      <alignment horizontal="center"/>
    </xf>
    <xf fontId="37" fillId="0" borderId="143" numFmtId="0" xfId="3" applyFont="1" applyBorder="1" applyAlignment="1" applyProtection="1">
      <alignment horizontal="left" indent="1" vertical="center"/>
      <protection hidden="1"/>
    </xf>
    <xf fontId="42" fillId="0" borderId="144" numFmtId="1" xfId="3" applyNumberFormat="1" applyFont="1" applyBorder="1" applyAlignment="1" applyProtection="1">
      <alignment horizontal="center" vertical="center"/>
      <protection hidden="1"/>
    </xf>
    <xf fontId="42" fillId="4" borderId="144" numFmtId="1" xfId="3" applyNumberFormat="1" applyFont="1" applyFill="1" applyBorder="1" applyAlignment="1" applyProtection="1">
      <alignment horizontal="center" vertical="center"/>
      <protection locked="0"/>
    </xf>
    <xf fontId="43" fillId="4" borderId="0" numFmtId="14" xfId="3" applyNumberFormat="1" applyFont="1" applyFill="1" applyAlignment="1">
      <alignment horizontal="center" vertical="center"/>
    </xf>
    <xf fontId="36" fillId="0" borderId="138" numFmtId="167" xfId="3" applyNumberFormat="1" applyFont="1" applyBorder="1" applyAlignment="1" applyProtection="1">
      <alignment horizontal="left" indent="1"/>
      <protection hidden="1"/>
    </xf>
    <xf fontId="37" fillId="0" borderId="143" numFmtId="0" xfId="3" applyFont="1" applyBorder="1" applyAlignment="1" applyProtection="1">
      <alignment horizontal="right" vertical="center"/>
      <protection hidden="1"/>
    </xf>
    <xf fontId="44" fillId="9" borderId="142" numFmtId="168" xfId="3" applyNumberFormat="1" applyFont="1" applyFill="1" applyBorder="1" applyAlignment="1">
      <alignment horizontal="center"/>
    </xf>
    <xf fontId="44" fillId="0" borderId="141" numFmtId="169" xfId="3" applyNumberFormat="1" applyFont="1" applyBorder="1"/>
    <xf fontId="45" fillId="9" borderId="139" numFmtId="0" xfId="3" applyFont="1" applyFill="1" applyBorder="1" applyAlignment="1" applyProtection="1">
      <alignment horizontal="left" indent="1" vertical="center" wrapText="1"/>
      <protection hidden="1"/>
    </xf>
    <xf fontId="45" fillId="9" borderId="140" numFmtId="0" xfId="3" applyFont="1" applyFill="1" applyBorder="1" applyAlignment="1" applyProtection="1">
      <alignment horizontal="left" indent="1" vertical="center" wrapText="1"/>
      <protection hidden="1"/>
    </xf>
    <xf fontId="42" fillId="0" borderId="144" numFmtId="0" xfId="3" applyFont="1" applyBorder="1" applyAlignment="1" applyProtection="1">
      <alignment horizontal="center" vertical="center"/>
      <protection hidden="1"/>
    </xf>
    <xf fontId="37" fillId="0" borderId="143" numFmtId="0" xfId="3" applyFont="1" applyBorder="1" applyAlignment="1" applyProtection="1">
      <alignment horizontal="center" vertical="center"/>
      <protection hidden="1"/>
    </xf>
    <xf fontId="37" fillId="0" borderId="144" numFmtId="0" xfId="3" applyFont="1" applyBorder="1" applyAlignment="1" applyProtection="1">
      <alignment horizontal="center" vertical="center"/>
      <protection hidden="1"/>
    </xf>
    <xf fontId="37" fillId="0" borderId="144" numFmtId="0" xfId="3" applyFont="1" applyBorder="1" applyAlignment="1" applyProtection="1">
      <alignment horizontal="right" vertical="center"/>
      <protection hidden="1"/>
    </xf>
    <xf fontId="0" fillId="4" borderId="0" numFmtId="14" xfId="3" applyNumberFormat="1" applyFill="1" applyAlignment="1">
      <alignment horizontal="left"/>
    </xf>
    <xf fontId="42" fillId="0" borderId="143" numFmtId="49" xfId="3" applyNumberFormat="1" applyFont="1" applyBorder="1" applyAlignment="1" applyProtection="1">
      <alignment horizontal="center" vertical="center"/>
      <protection hidden="1"/>
    </xf>
    <xf fontId="42" fillId="0" borderId="144" numFmtId="49" xfId="3" applyNumberFormat="1" applyFont="1" applyBorder="1" applyAlignment="1" applyProtection="1">
      <alignment horizontal="center" vertical="center"/>
      <protection hidden="1"/>
    </xf>
    <xf fontId="39" fillId="0" borderId="143" numFmtId="0" xfId="3" applyFont="1" applyBorder="1" applyAlignment="1" applyProtection="1">
      <alignment horizontal="right" vertical="center"/>
      <protection hidden="1"/>
    </xf>
    <xf fontId="39" fillId="4" borderId="149" numFmtId="1" xfId="3" applyNumberFormat="1" applyFont="1" applyFill="1" applyBorder="1" applyAlignment="1" applyProtection="1">
      <alignment horizontal="center" vertical="center"/>
      <protection locked="0"/>
    </xf>
    <xf fontId="39" fillId="4" borderId="150" numFmtId="1" xfId="3" applyNumberFormat="1" applyFont="1" applyFill="1" applyBorder="1" applyAlignment="1" applyProtection="1">
      <alignment horizontal="center" vertical="center"/>
      <protection locked="0"/>
    </xf>
    <xf fontId="37" fillId="0" borderId="151" numFmtId="0" xfId="3" applyFont="1" applyBorder="1" applyAlignment="1" applyProtection="1">
      <alignment vertical="center"/>
      <protection hidden="1"/>
    </xf>
    <xf fontId="46" fillId="0" borderId="152" numFmtId="1" xfId="3" applyNumberFormat="1" applyFont="1" applyBorder="1" applyAlignment="1" applyProtection="1">
      <alignment horizontal="center" vertical="top"/>
      <protection hidden="1"/>
    </xf>
    <xf fontId="46" fillId="0" borderId="152" numFmtId="0" xfId="3" applyFont="1" applyBorder="1" applyAlignment="1" applyProtection="1">
      <alignment horizontal="center" vertical="top"/>
      <protection hidden="1"/>
    </xf>
    <xf fontId="46" fillId="0" borderId="153" numFmtId="0" xfId="3" applyFont="1" applyBorder="1" applyAlignment="1" applyProtection="1">
      <alignment horizontal="center" vertical="top"/>
      <protection hidden="1"/>
    </xf>
    <xf fontId="0" fillId="0" borderId="0" numFmtId="0" xfId="3"/>
    <xf fontId="0" fillId="0" borderId="154" numFmtId="0" xfId="3" applyBorder="1"/>
    <xf fontId="0" fillId="0" borderId="154" numFmtId="0" xfId="3" applyBorder="1" applyAlignment="1">
      <alignment horizontal="center"/>
    </xf>
    <xf fontId="0" fillId="0" borderId="0" numFmtId="0" xfId="3" applyAlignment="1">
      <alignment horizontal="center"/>
    </xf>
  </cellXfs>
  <cellStyles count="5">
    <cellStyle name="Гиперссылка" xfId="1" builtinId="8"/>
    <cellStyle name="Гиперссылка 2" xfId="2"/>
    <cellStyle name="Обычный" xfId="0" builtinId="0"/>
    <cellStyle name="Обычный 2" xfId="3"/>
    <cellStyle name="Обычный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0</xdr:col>
      <xdr:colOff>142220</xdr:colOff>
      <xdr:row>0</xdr:row>
      <xdr:rowOff>187381</xdr:rowOff>
    </xdr:from>
    <xdr:to>
      <xdr:col>2</xdr:col>
      <xdr:colOff>457200</xdr:colOff>
      <xdr:row>2</xdr:row>
      <xdr:rowOff>33550</xdr:rowOff>
    </xdr:to>
    <xdr:pic>
      <xdr:nvPicPr>
        <xdr:cNvPr id="2" name="Рисунок 1"/>
        <xdr:cNvPicPr>
          <a:picLocks noChangeAspect="1"/>
        </xdr:cNvPicPr>
      </xdr:nvPicPr>
      <xdr:blipFill>
        <a:blip r:embed="rId1"/>
        <a:stretch/>
      </xdr:blipFill>
      <xdr:spPr bwMode="auto">
        <a:xfrm>
          <a:off x="142220" y="187382"/>
          <a:ext cx="1772306" cy="398619"/>
        </a:xfrm>
        <a:prstGeom prst="rect">
          <a:avLst/>
        </a:prstGeom>
      </xdr:spPr>
    </xdr:pic>
    <xdr:clientData/>
  </xdr:two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84" Type="http://schemas.openxmlformats.org/officeDocument/2006/relationships/hyperlink" Target="https://sunovasurfboards.com/en/accessories/fins/mako-fin-center" TargetMode="External"/><Relationship  Id="rId82" Type="http://schemas.openxmlformats.org/officeDocument/2006/relationships/hyperlink" Target="https://sunovasurfboards.com/en/accessories/fins/race-fin-carbon-center" TargetMode="External"/><Relationship  Id="rId81" Type="http://schemas.openxmlformats.org/officeDocument/2006/relationships/hyperlink" Target="https://sunovasurfboards.com/en/accessories/fins/driver-fin-side" TargetMode="External"/><Relationship  Id="rId75" Type="http://schemas.openxmlformats.org/officeDocument/2006/relationships/hyperlink" Target="https://sunovasurfboards.com/en/accessories/paddles/silver-wave-paddle" TargetMode="External"/><Relationship  Id="rId71" Type="http://schemas.openxmlformats.org/officeDocument/2006/relationships/hyperlink" Target="https://sunovasurfboards.com/en/accessories/paddles/balsa-carbon-paddle" TargetMode="External"/><Relationship  Id="rId69" Type="http://schemas.openxmlformats.org/officeDocument/2006/relationships/hyperlink" Target="https://sunovasurfboards.com/en/wind/windsurf/ride" TargetMode="External"/><Relationship  Id="rId68" Type="http://schemas.openxmlformats.org/officeDocument/2006/relationships/hyperlink" Target="https://sunovasurfboards.com/en/wind/windsurf/race-ii" TargetMode="External"/><Relationship  Id="rId67" Type="http://schemas.openxmlformats.org/officeDocument/2006/relationships/hyperlink" Target="https://sunovasurfboards.com/en/wind/windsurf/freerace" TargetMode="External"/><Relationship  Id="rId85" Type="http://schemas.openxmlformats.org/officeDocument/2006/relationships/drawing" Target="../drawings/drawing1.xml"/><Relationship  Id="rId66" Type="http://schemas.openxmlformats.org/officeDocument/2006/relationships/hyperlink" Target="https://sunovasurfboards.com/en/wind/windsurf/style" TargetMode="External"/><Relationship  Id="rId65" Type="http://schemas.openxmlformats.org/officeDocument/2006/relationships/hyperlink" Target="https://sunovasurfboards.com/en/wind/windsurf/freestyle-wave-1" TargetMode="External"/><Relationship  Id="rId60" Type="http://schemas.openxmlformats.org/officeDocument/2006/relationships/hyperlink" Target="https://sunovasurfboards.com/en/surf/longboards/oldy" TargetMode="External"/><Relationship  Id="rId83" Type="http://schemas.openxmlformats.org/officeDocument/2006/relationships/hyperlink" Target="https://sunovasurfboards.com/en/accessories/fins/orca-fin-center" TargetMode="External"/><Relationship  Id="rId59" Type="http://schemas.openxmlformats.org/officeDocument/2006/relationships/hyperlink" Target="https://sunovasurfboards.com/en/legends/christian-fletcher/herbie" TargetMode="External"/><Relationship  Id="rId63" Type="http://schemas.openxmlformats.org/officeDocument/2006/relationships/hyperlink" Target="https://sunovasurfboards.com/en/wind/windsurf/wave-ii" TargetMode="External"/><Relationship  Id="rId57" Type="http://schemas.openxmlformats.org/officeDocument/2006/relationships/hyperlink" Target="https://sunovasurfboards.com/en/surf/longboards/harries-pro" TargetMode="External"/><Relationship  Id="rId56" Type="http://schemas.openxmlformats.org/officeDocument/2006/relationships/hyperlink" Target="https://sunovasurfboards.com/en/surf/longboards/pro" TargetMode="External"/><Relationship  Id="rId51" Type="http://schemas.openxmlformats.org/officeDocument/2006/relationships/hyperlink" Target="https://sunovasurfboards.com/en/surf/performance/clone" TargetMode="External"/><Relationship  Id="rId48" Type="http://schemas.openxmlformats.org/officeDocument/2006/relationships/hyperlink" Target="https://sunovasurfboards.com/en/surf/everyday/wavehog" TargetMode="External"/><Relationship  Id="rId55" Type="http://schemas.openxmlformats.org/officeDocument/2006/relationships/hyperlink" Target="https://sunovasurfboards.com/en/surf/longboards/bondi-8ball" TargetMode="External"/><Relationship  Id="rId78" Type="http://schemas.openxmlformats.org/officeDocument/2006/relationships/hyperlink" Target="https://sunovasurfboards.com/en/accessories/fins/fiberglass-fin-center" TargetMode="External"/><Relationship  Id="rId47" Type="http://schemas.openxmlformats.org/officeDocument/2006/relationships/hyperlink" Target="https://sunovasurfboards.com/en/surf/everyday/soul" TargetMode="External"/><Relationship  Id="rId45" Type="http://schemas.openxmlformats.org/officeDocument/2006/relationships/hyperlink" Target="https://sunovasurfboards.com/en/surf/everyday/moonfish" TargetMode="External"/><Relationship  Id="rId64" Type="http://schemas.openxmlformats.org/officeDocument/2006/relationships/hyperlink" Target="https://sunovasurfboards.com/en/wind/windsurf/wave-c" TargetMode="External"/><Relationship  Id="rId44" Type="http://schemas.openxmlformats.org/officeDocument/2006/relationships/hyperlink" Target="https://sunovasurfboards.com/en/surf/everyday/dynamo" TargetMode="External"/><Relationship  Id="rId74" Type="http://schemas.openxmlformats.org/officeDocument/2006/relationships/hyperlink" Target="https://sunovasurfboards.com/en/accessories/paddles/nalu-paddle" TargetMode="External"/><Relationship  Id="rId70" Type="http://schemas.openxmlformats.org/officeDocument/2006/relationships/hyperlink" Target="https://sunovasurfboards.com/en/wind/windsurf/glide" TargetMode="External"/><Relationship  Id="rId62" Type="http://schemas.openxmlformats.org/officeDocument/2006/relationships/hyperlink" Target="https://sunovasurfboards.com/en/wind/windsurf/wave-i" TargetMode="External"/><Relationship  Id="rId43" Type="http://schemas.openxmlformats.org/officeDocument/2006/relationships/hyperlink" Target="https://sunovasurfboards.com/en/surf/grovel/evolve" TargetMode="External"/><Relationship  Id="rId49" Type="http://schemas.openxmlformats.org/officeDocument/2006/relationships/hyperlink" Target="https://sunovasurfboards.com/en/surf/performance/boss" TargetMode="External"/><Relationship  Id="rId42" Type="http://schemas.openxmlformats.org/officeDocument/2006/relationships/hyperlink" Target="https://sunovasurfboards.com/en/surf/grovel/torpedo" TargetMode="External"/><Relationship  Id="rId40" Type="http://schemas.openxmlformats.org/officeDocument/2006/relationships/hyperlink" Target="https://sunovasurfboards.com/en/foil/surf1/surf-foilboard" TargetMode="External"/><Relationship  Id="rId79" Type="http://schemas.openxmlformats.org/officeDocument/2006/relationships/hyperlink" Target="https://sunovasurfboards.com/en/accessories/fins/fiberglass-fin-side" TargetMode="External"/><Relationship  Id="rId39" Type="http://schemas.openxmlformats.org/officeDocument/2006/relationships/hyperlink" Target="https://sunovasurfboards.com/en/foil/pump-foil/dockstart" TargetMode="External"/><Relationship  Id="rId38" Type="http://schemas.openxmlformats.org/officeDocument/2006/relationships/hyperlink" Target="https://sunovasurfboards.com/en/foil/surf1/foil-drive" TargetMode="External"/><Relationship  Id="rId54" Type="http://schemas.openxmlformats.org/officeDocument/2006/relationships/hyperlink" Target="https://sunovasurfboards.com/en/surf/longboards/8ball" TargetMode="External"/><Relationship  Id="rId41" Type="http://schemas.openxmlformats.org/officeDocument/2006/relationships/hyperlink" Target="https://sunovasurfboards.com/en/legends/casey/pilot" TargetMode="External"/><Relationship  Id="rId36" Type="http://schemas.openxmlformats.org/officeDocument/2006/relationships/hyperlink" Target="https://sunovasurfboards.com/en/legends/casey/pilot-mid" TargetMode="External"/><Relationship  Id="rId80" Type="http://schemas.openxmlformats.org/officeDocument/2006/relationships/hyperlink" Target="https://sunovasurfboards.com/en/accessories/fins/driver-fin-center" TargetMode="External"/><Relationship  Id="rId35" Type="http://schemas.openxmlformats.org/officeDocument/2006/relationships/hyperlink" Target="https://sunovasurfboards.com/en/legends/casey/carver" TargetMode="External"/><Relationship  Id="rId34" Type="http://schemas.openxmlformats.org/officeDocument/2006/relationships/hyperlink" Target="https://sunovasurfboards.com/en/legends/casey/aviator-wing" TargetMode="External"/><Relationship  Id="rId33" Type="http://schemas.openxmlformats.org/officeDocument/2006/relationships/hyperlink" Target="https://sunovasurfboards.com/en/foil/wing1/pro-wing" TargetMode="External"/><Relationship  Id="rId58" Type="http://schemas.openxmlformats.org/officeDocument/2006/relationships/hyperlink" Target="https://sunovasurfboards.com/en/surf/longboards/bigboy" TargetMode="External"/><Relationship  Id="rId29" Type="http://schemas.openxmlformats.org/officeDocument/2006/relationships/hyperlink" Target="https://sunovasurfboards.com/en/sup/allround/one-yoga-edition" TargetMode="External"/><Relationship  Id="rId28" Type="http://schemas.openxmlformats.org/officeDocument/2006/relationships/hyperlink" Target="https://sunovasurfboards.com/en/sup/allround/one" TargetMode="External"/><Relationship  Id="rId27" Type="http://schemas.openxmlformats.org/officeDocument/2006/relationships/hyperlink" Target="https://sunovasurfboards.com/en/sup/allround/kruze" TargetMode="External"/><Relationship  Id="rId23" Type="http://schemas.openxmlformats.org/officeDocument/2006/relationships/hyperlink" Target="https://sunovasurfboards.com/en/sup/sup-surfing/style" TargetMode="External"/><Relationship  Id="rId52" Type="http://schemas.openxmlformats.org/officeDocument/2006/relationships/hyperlink" Target="https://sunovasurfboards.com/en/surf/loose-juice-cf" TargetMode="External"/><Relationship  Id="rId61" Type="http://schemas.openxmlformats.org/officeDocument/2006/relationships/hyperlink" Target="https://sunovasurfboards.com/en/surf/longboards/novalova" TargetMode="External"/><Relationship  Id="rId76" Type="http://schemas.openxmlformats.org/officeDocument/2006/relationships/hyperlink" Target="https://sunovasurfboards.com/en/accessory/tie-down-strap-4-5m-black-metal-buckle-sunova-logo" TargetMode="External"/><Relationship  Id="rId22" Type="http://schemas.openxmlformats.org/officeDocument/2006/relationships/hyperlink" Target="https://sunovasurfboards.com/en/sup/sup-surfing/surf" TargetMode="External"/><Relationship  Id="rId21" Type="http://schemas.openxmlformats.org/officeDocument/2006/relationships/hyperlink" Target="https://sunovasurfboards.com/en/sup/sup-surfing/steeze" TargetMode="External"/><Relationship  Id="rId25" Type="http://schemas.openxmlformats.org/officeDocument/2006/relationships/hyperlink" Target="https://sunovasurfboards.com/en/sup/allround/search" TargetMode="External"/><Relationship  Id="rId13" Type="http://schemas.openxmlformats.org/officeDocument/2006/relationships/hyperlink" Target="https://sunovasurfboards.com/en/sup/flatwater-touring-race/expedition" TargetMode="External"/><Relationship  Id="rId50" Type="http://schemas.openxmlformats.org/officeDocument/2006/relationships/hyperlink" Target="https://sunovasurfboards.com/en/surf/performance/sx" TargetMode="External"/><Relationship  Id="rId24" Type="http://schemas.openxmlformats.org/officeDocument/2006/relationships/hyperlink" Target="https://sunovasurfboards.com/en/sup/pro-surfing/revolution-casey" TargetMode="External"/><Relationship  Id="rId11" Type="http://schemas.openxmlformats.org/officeDocument/2006/relationships/hyperlink" Target="https://sunovasurfboards.com/en/sup/flatwater-touring-race/torpedo-faast-pro" TargetMode="External"/><Relationship  Id="rId17" Type="http://schemas.openxmlformats.org/officeDocument/2006/relationships/hyperlink" Target="https://sunovasurfboards.com/en/sup/sup-surfing/ghost" TargetMode="External"/><Relationship  Id="rId10" Type="http://schemas.openxmlformats.org/officeDocument/2006/relationships/hyperlink" Target="https://sunovasurfboards.com/en/sup/flatwater-touring-race/allwater-faast-pro" TargetMode="External"/><Relationship  Id="rId18" Type="http://schemas.openxmlformats.org/officeDocument/2006/relationships/hyperlink" Target="https://sunovasurfboards.com/en/sup/pro-surfing/flash" TargetMode="External"/><Relationship  Id="rId26" Type="http://schemas.openxmlformats.org/officeDocument/2006/relationships/hyperlink" Target="https://sunovasurfboards.com/en/sup/allround/search-pointbreak-edition" TargetMode="External"/><Relationship  Id="rId53" Type="http://schemas.openxmlformats.org/officeDocument/2006/relationships/hyperlink" Target="https://sunovasurfboards.com/en/surf/moon-tail-cf" TargetMode="External"/><Relationship  Id="rId15" Type="http://schemas.openxmlformats.org/officeDocument/2006/relationships/hyperlink" Target="https://sunovasurfboards.com/en/sup/sup-surfing/placid" TargetMode="External"/><Relationship  Id="rId9" Type="http://schemas.openxmlformats.org/officeDocument/2006/relationships/hyperlink" Target="https://sunovasurfboards.com/en/sup/flatwater-touring-race/allround-faast-pro" TargetMode="External"/><Relationship  Id="rId20" Type="http://schemas.openxmlformats.org/officeDocument/2006/relationships/hyperlink" Target="https://sunovasurfboards.com/en/legends/casey/throttle-casey" TargetMode="External"/><Relationship  Id="rId8" Type="http://schemas.openxmlformats.org/officeDocument/2006/relationships/hyperlink" Target="https://sunovasurfboards.com/en/sup/flatwater-touring-race/flatwater-faast-pro-elite" TargetMode="External"/><Relationship  Id="rId31" Type="http://schemas.openxmlformats.org/officeDocument/2006/relationships/hyperlink" Target="https://sunovasurfboards.com/en/legends/genration/kanga-g%D1%8F" TargetMode="External"/><Relationship  Id="rId19" Type="http://schemas.openxmlformats.org/officeDocument/2006/relationships/hyperlink" Target="https://sunovasurfboards.com/en/sup/pro-surfing/speeed" TargetMode="External"/><Relationship  Id="rId37" Type="http://schemas.openxmlformats.org/officeDocument/2006/relationships/hyperlink" Target="https://sunovasurfboards.com/en/legends/casey/aviator-downwind-casey" TargetMode="External"/><Relationship  Id="rId46" Type="http://schemas.openxmlformats.org/officeDocument/2006/relationships/hyperlink" Target="https://sunovasurfboards.com/en/surf/everyday/fang" TargetMode="External"/><Relationship  Id="rId7" Type="http://schemas.openxmlformats.org/officeDocument/2006/relationships/hyperlink" Target="https://sunovasurfboards.com/en/sup/flatwater-touring-race/flatwater-faast-pro" TargetMode="External"/><Relationship  Id="rId73" Type="http://schemas.openxmlformats.org/officeDocument/2006/relationships/hyperlink" Target="https://sunovasurfboards.com/en/accessories/paddles/carbon-paddle" TargetMode="External"/><Relationship  Id="rId14" Type="http://schemas.openxmlformats.org/officeDocument/2006/relationships/hyperlink" Target="https://sunovasurfboards.com/en/legends/casey/flow" TargetMode="External"/><Relationship  Id="rId77" Type="http://schemas.openxmlformats.org/officeDocument/2006/relationships/hyperlink" Target="https://sunovasurfboards.com/en/accessory/foot-strap-unisize-neoprene-black-set-incl-screw-washer" TargetMode="External"/><Relationship  Id="rId6" Type="http://schemas.openxmlformats.org/officeDocument/2006/relationships/hyperlink" Target="https://www.instagram.com/sunova_foil/" TargetMode="External"/><Relationship  Id="rId5" Type="http://schemas.openxmlformats.org/officeDocument/2006/relationships/hyperlink" Target="https://www.instagram.com/sunova_wind/" TargetMode="External"/><Relationship  Id="rId16" Type="http://schemas.openxmlformats.org/officeDocument/2006/relationships/hyperlink" Target="https://sunovasurfboards.com/en/sup/sup-surfing/creek" TargetMode="External"/><Relationship  Id="rId4" Type="http://schemas.openxmlformats.org/officeDocument/2006/relationships/hyperlink" Target="https://www.instagram.com/sunova.sup/" TargetMode="External"/><Relationship  Id="rId12" Type="http://schemas.openxmlformats.org/officeDocument/2006/relationships/hyperlink" Target="https://sunovasurfboards.com/en/sup/flatwater-touring-race/ocean-faast-pro" TargetMode="External"/><Relationship  Id="rId72" Type="http://schemas.openxmlformats.org/officeDocument/2006/relationships/hyperlink" Target="https://sunovasurfboards.com/en/accessories/paddles/balsa-bamboo-paddle" TargetMode="External"/><Relationship  Id="rId32" Type="http://schemas.openxmlformats.org/officeDocument/2006/relationships/hyperlink" Target="https://sunovasurfboards.com/en/legends/genration/spx" TargetMode="External"/><Relationship  Id="rId30" Type="http://schemas.openxmlformats.org/officeDocument/2006/relationships/hyperlink" Target="https://sunovasurfboards.com/en/legends/genration/wedge-g%D1%8F" TargetMode="External"/><Relationship  Id="rId3" Type="http://schemas.openxmlformats.org/officeDocument/2006/relationships/hyperlink" Target="https://www.instagram.com/sunova_surfboards/?utm_medium=copy_link" TargetMode="External"/><Relationship  Id="rId2" Type="http://schemas.openxmlformats.org/officeDocument/2006/relationships/hyperlink" Target="https://sunovasurfboards.com/" TargetMode="External"/><Relationship  Id="rId1" Type="http://schemas.openxmlformats.org/officeDocument/2006/relationships/hyperlink" Target="https://drive.google.com/drive/folders/1IusuSFJJ-lS8RjSXQwYKW4CpU7_F5um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GridLines="0" topLeftCell="A1" zoomScale="100" workbookViewId="0">
      <pane ySplit="6" topLeftCell="A7" activePane="bottomLeft" state="frozen"/>
      <selection activeCell="I9" activeCellId="0" sqref="I9"/>
    </sheetView>
  </sheetViews>
  <sheetFormatPr defaultColWidth="9.109375" defaultRowHeight="20.100000000000001" customHeight="1"/>
  <cols>
    <col customWidth="1" min="1" max="1" style="1" width="6"/>
    <col customWidth="1" min="2" max="2" style="2" width="15.88671875"/>
    <col customWidth="1" min="3" max="3" style="3" width="45"/>
    <col customWidth="1" min="4" max="6" style="4" width="8.6640625"/>
    <col customWidth="1" min="7" max="8" style="5" width="15.6640625"/>
    <col customWidth="1" min="9" max="9" style="6" width="8.109375"/>
    <col customWidth="1" min="10" max="10" style="7" width="11.5546875"/>
    <col customWidth="1" min="11" max="11" style="8" width="13.5546875"/>
    <col customWidth="1" min="12" max="12" style="8" width="29.6640625"/>
    <col min="13" max="13" style="9" width="9.109375"/>
    <col min="14" max="53" style="10" width="9.109375"/>
    <col min="54" max="16384" style="1" width="9.109375"/>
  </cols>
  <sheetData>
    <row r="1" ht="27" customHeight="1">
      <c r="A1" s="10"/>
      <c r="B1" s="11"/>
      <c r="C1" s="12" t="s">
        <v>0</v>
      </c>
      <c r="D1" s="13"/>
      <c r="E1" s="13"/>
      <c r="F1" s="14"/>
      <c r="G1" s="15" t="s">
        <v>1</v>
      </c>
      <c r="H1" s="15" t="s">
        <v>2</v>
      </c>
      <c r="I1" s="10"/>
      <c r="J1" s="16" t="s">
        <v>3</v>
      </c>
      <c r="K1" s="17"/>
      <c r="L1" s="18"/>
      <c r="M1" s="19"/>
      <c r="N1" s="20"/>
      <c r="O1" s="20"/>
      <c r="P1" s="21"/>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row>
    <row r="2" ht="17.100000000000001" customHeight="1">
      <c r="A2" s="10"/>
      <c r="B2" s="23"/>
      <c r="C2" s="24" t="s">
        <v>4</v>
      </c>
      <c r="D2" s="24"/>
      <c r="E2" s="24"/>
      <c r="F2" s="24"/>
      <c r="G2" s="25" t="s">
        <v>5</v>
      </c>
      <c r="H2" s="26" t="s">
        <v>6</v>
      </c>
      <c r="I2" s="10"/>
      <c r="J2" s="27" t="s">
        <v>7</v>
      </c>
      <c r="K2" s="27" t="s">
        <v>8</v>
      </c>
      <c r="L2" s="27"/>
      <c r="M2" s="19"/>
      <c r="N2" s="20"/>
      <c r="O2" s="20"/>
      <c r="P2" s="21"/>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row>
    <row r="3" ht="17.100000000000001" customHeight="1">
      <c r="A3" s="10"/>
      <c r="B3" s="23"/>
      <c r="C3" s="24"/>
      <c r="D3" s="24"/>
      <c r="E3" s="24"/>
      <c r="F3" s="24"/>
      <c r="G3" s="25" t="s">
        <v>9</v>
      </c>
      <c r="H3" s="28" t="s">
        <v>10</v>
      </c>
      <c r="I3" s="10"/>
      <c r="J3" s="29"/>
      <c r="K3" s="29"/>
      <c r="L3" s="30"/>
      <c r="M3" s="31"/>
      <c r="N3" s="31"/>
      <c r="O3" s="31"/>
      <c r="P3" s="3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row>
    <row r="4" ht="28.5" customHeight="1">
      <c r="A4" s="10"/>
      <c r="B4" s="33" t="s">
        <v>11</v>
      </c>
      <c r="C4" s="34" t="s">
        <v>12</v>
      </c>
      <c r="D4" s="34" t="s">
        <v>13</v>
      </c>
      <c r="E4" s="34" t="s">
        <v>14</v>
      </c>
      <c r="F4" s="34" t="s">
        <v>15</v>
      </c>
      <c r="G4" s="34" t="s">
        <v>16</v>
      </c>
      <c r="H4" s="34" t="s">
        <v>17</v>
      </c>
      <c r="I4" s="35"/>
      <c r="J4" s="36">
        <f>K812</f>
        <v>0</v>
      </c>
      <c r="K4" s="37">
        <f>J4</f>
        <v>0</v>
      </c>
      <c r="L4" s="38"/>
      <c r="M4" s="39"/>
      <c r="N4" s="39"/>
      <c r="O4" s="39"/>
      <c r="P4" s="40"/>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row>
    <row r="5" ht="12.75" customHeight="1">
      <c r="A5" s="41"/>
      <c r="B5" s="42"/>
      <c r="C5" s="43"/>
      <c r="D5" s="44"/>
      <c r="E5" s="44"/>
      <c r="F5" s="44"/>
      <c r="G5" s="45"/>
      <c r="H5" s="45"/>
      <c r="I5" s="22"/>
      <c r="J5" s="46"/>
      <c r="K5" s="47"/>
      <c r="L5" s="47"/>
      <c r="M5" s="48"/>
      <c r="N5" s="48"/>
      <c r="O5" s="48"/>
      <c r="P5" s="49"/>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ht="24" customHeight="1">
      <c r="A6" s="6"/>
      <c r="B6" s="50" t="s">
        <v>18</v>
      </c>
      <c r="C6" s="51" t="s">
        <v>19</v>
      </c>
      <c r="D6" s="52" t="s">
        <v>20</v>
      </c>
      <c r="E6" s="52" t="s">
        <v>21</v>
      </c>
      <c r="F6" s="52" t="s">
        <v>22</v>
      </c>
      <c r="G6" s="53" t="s">
        <v>23</v>
      </c>
      <c r="H6" s="54" t="s">
        <v>24</v>
      </c>
      <c r="I6" s="55"/>
      <c r="J6" s="56" t="s">
        <v>25</v>
      </c>
      <c r="K6" s="57" t="s">
        <v>26</v>
      </c>
      <c r="L6" s="58" t="s">
        <v>27</v>
      </c>
      <c r="M6" s="59"/>
      <c r="N6" s="59"/>
      <c r="O6" s="59"/>
      <c r="P6" s="60"/>
    </row>
    <row r="7" ht="29.25" customHeight="1">
      <c r="A7" s="6"/>
      <c r="B7" s="61" t="s">
        <v>28</v>
      </c>
      <c r="C7" s="61"/>
      <c r="D7" s="61"/>
      <c r="E7" s="61"/>
      <c r="F7" s="61"/>
      <c r="G7" s="61"/>
      <c r="H7" s="62">
        <v>-0.20000000000000001</v>
      </c>
      <c r="I7" s="63"/>
      <c r="J7" s="64" t="s">
        <v>29</v>
      </c>
      <c r="K7" s="65"/>
      <c r="L7" s="66"/>
      <c r="N7" s="67"/>
    </row>
    <row r="8" ht="27.899999999999999" customHeight="1">
      <c r="A8" s="6"/>
      <c r="B8" s="68" t="s">
        <v>30</v>
      </c>
      <c r="C8" s="69" t="s">
        <v>31</v>
      </c>
      <c r="D8" s="70" t="s">
        <v>32</v>
      </c>
      <c r="E8" s="70" t="s">
        <v>33</v>
      </c>
      <c r="F8" s="71" t="s">
        <v>34</v>
      </c>
      <c r="G8" s="72">
        <v>388000</v>
      </c>
      <c r="H8" s="73">
        <f t="shared" ref="H8:H9" si="0">G8*0.8</f>
        <v>310400</v>
      </c>
      <c r="I8" s="74"/>
      <c r="J8" s="75">
        <v>0</v>
      </c>
      <c r="K8" s="76">
        <f t="shared" ref="K8:K13" si="1">J8*H8</f>
        <v>0</v>
      </c>
      <c r="L8" s="77"/>
      <c r="N8" s="67"/>
    </row>
    <row r="9" ht="27.899999999999999" customHeight="1">
      <c r="A9" s="6"/>
      <c r="B9" s="68"/>
      <c r="C9" s="78" t="s">
        <v>35</v>
      </c>
      <c r="D9" s="79" t="s">
        <v>32</v>
      </c>
      <c r="E9" s="79" t="s">
        <v>36</v>
      </c>
      <c r="F9" s="80" t="s">
        <v>37</v>
      </c>
      <c r="G9" s="81">
        <v>388000</v>
      </c>
      <c r="H9" s="82">
        <f t="shared" si="0"/>
        <v>310400</v>
      </c>
      <c r="J9" s="83">
        <v>0</v>
      </c>
      <c r="K9" s="76">
        <f t="shared" si="1"/>
        <v>0</v>
      </c>
      <c r="L9" s="77"/>
      <c r="N9" s="67"/>
    </row>
    <row r="10" ht="27.899999999999999" customHeight="1">
      <c r="A10" s="6"/>
      <c r="B10" s="68"/>
      <c r="C10" s="78"/>
      <c r="D10" s="79" t="s">
        <v>32</v>
      </c>
      <c r="E10" s="79" t="s">
        <v>38</v>
      </c>
      <c r="F10" s="80" t="s">
        <v>39</v>
      </c>
      <c r="G10" s="81">
        <v>388000</v>
      </c>
      <c r="H10" s="82">
        <f t="shared" ref="H10:H73" si="2">G10*0.8</f>
        <v>310400</v>
      </c>
      <c r="J10" s="83">
        <v>0</v>
      </c>
      <c r="K10" s="76">
        <f t="shared" si="1"/>
        <v>0</v>
      </c>
      <c r="L10" s="77" t="s">
        <v>40</v>
      </c>
      <c r="N10" s="67"/>
    </row>
    <row r="11" ht="27.899999999999999" customHeight="1">
      <c r="A11" s="6"/>
      <c r="B11" s="68"/>
      <c r="C11" s="78"/>
      <c r="D11" s="79" t="s">
        <v>32</v>
      </c>
      <c r="E11" s="79" t="s">
        <v>41</v>
      </c>
      <c r="F11" s="80" t="s">
        <v>42</v>
      </c>
      <c r="G11" s="81">
        <v>388000</v>
      </c>
      <c r="H11" s="82">
        <f t="shared" si="2"/>
        <v>310400</v>
      </c>
      <c r="I11" s="6" t="s">
        <v>40</v>
      </c>
      <c r="J11" s="83"/>
      <c r="K11" s="76">
        <f t="shared" si="1"/>
        <v>0</v>
      </c>
      <c r="L11" s="77"/>
      <c r="N11" s="67"/>
    </row>
    <row r="12" ht="27.899999999999999" customHeight="1">
      <c r="A12" s="6"/>
      <c r="B12" s="68"/>
      <c r="C12" s="78"/>
      <c r="D12" s="79" t="s">
        <v>32</v>
      </c>
      <c r="E12" s="79" t="s">
        <v>43</v>
      </c>
      <c r="F12" s="80" t="s">
        <v>44</v>
      </c>
      <c r="G12" s="81">
        <v>388000</v>
      </c>
      <c r="H12" s="82">
        <f t="shared" si="2"/>
        <v>310400</v>
      </c>
      <c r="J12" s="83"/>
      <c r="K12" s="76">
        <f t="shared" si="1"/>
        <v>0</v>
      </c>
      <c r="L12" s="77"/>
      <c r="N12" s="67"/>
    </row>
    <row r="13" ht="27.899999999999999" customHeight="1">
      <c r="A13" s="6"/>
      <c r="B13" s="68"/>
      <c r="C13" s="84"/>
      <c r="D13" s="85" t="s">
        <v>32</v>
      </c>
      <c r="E13" s="85" t="s">
        <v>45</v>
      </c>
      <c r="F13" s="86" t="s">
        <v>46</v>
      </c>
      <c r="G13" s="87">
        <v>388000</v>
      </c>
      <c r="H13" s="88">
        <f t="shared" si="2"/>
        <v>310400</v>
      </c>
      <c r="J13" s="83"/>
      <c r="K13" s="76">
        <f t="shared" si="1"/>
        <v>0</v>
      </c>
      <c r="L13" s="77"/>
      <c r="N13" s="67"/>
    </row>
    <row r="14" ht="8.0999999999999996" customHeight="1">
      <c r="A14" s="6"/>
      <c r="B14" s="68"/>
      <c r="C14" s="89"/>
      <c r="D14" s="90"/>
      <c r="E14" s="90"/>
      <c r="F14" s="91"/>
      <c r="G14" s="92">
        <v>0</v>
      </c>
      <c r="H14" s="93"/>
      <c r="J14" s="94"/>
      <c r="K14" s="95"/>
      <c r="L14" s="96"/>
      <c r="N14" s="67"/>
    </row>
    <row r="15" ht="27.899999999999999" customHeight="1">
      <c r="A15" s="6"/>
      <c r="B15" s="68"/>
      <c r="C15" s="69" t="s">
        <v>47</v>
      </c>
      <c r="D15" s="70" t="s">
        <v>32</v>
      </c>
      <c r="E15" s="70" t="s">
        <v>33</v>
      </c>
      <c r="F15" s="71" t="s">
        <v>48</v>
      </c>
      <c r="G15" s="72">
        <v>388000</v>
      </c>
      <c r="H15" s="73">
        <f t="shared" si="2"/>
        <v>310400</v>
      </c>
      <c r="J15" s="83"/>
      <c r="K15" s="76">
        <f t="shared" ref="K15:K78" si="3">J15*H15</f>
        <v>0</v>
      </c>
      <c r="L15" s="77"/>
      <c r="N15" s="67"/>
    </row>
    <row r="16" ht="27.899999999999999" customHeight="1">
      <c r="A16" s="6"/>
      <c r="B16" s="68"/>
      <c r="C16" s="78" t="s">
        <v>49</v>
      </c>
      <c r="D16" s="79" t="s">
        <v>32</v>
      </c>
      <c r="E16" s="79" t="s">
        <v>36</v>
      </c>
      <c r="F16" s="80" t="s">
        <v>50</v>
      </c>
      <c r="G16" s="81">
        <v>388000</v>
      </c>
      <c r="H16" s="82">
        <f t="shared" si="2"/>
        <v>310400</v>
      </c>
      <c r="J16" s="83"/>
      <c r="K16" s="76">
        <f t="shared" si="3"/>
        <v>0</v>
      </c>
      <c r="L16" s="77"/>
      <c r="N16" s="67"/>
    </row>
    <row r="17" ht="27.899999999999999" customHeight="1">
      <c r="A17" s="6"/>
      <c r="B17" s="68"/>
      <c r="C17" s="78"/>
      <c r="D17" s="79" t="s">
        <v>32</v>
      </c>
      <c r="E17" s="79" t="s">
        <v>38</v>
      </c>
      <c r="F17" s="80" t="s">
        <v>51</v>
      </c>
      <c r="G17" s="81">
        <v>388000</v>
      </c>
      <c r="H17" s="82">
        <f t="shared" si="2"/>
        <v>310400</v>
      </c>
      <c r="J17" s="83"/>
      <c r="K17" s="76">
        <f t="shared" si="3"/>
        <v>0</v>
      </c>
      <c r="L17" s="77"/>
      <c r="N17" s="67"/>
    </row>
    <row r="18" ht="27.899999999999999" customHeight="1">
      <c r="A18" s="6"/>
      <c r="B18" s="68"/>
      <c r="C18" s="78"/>
      <c r="D18" s="79" t="s">
        <v>32</v>
      </c>
      <c r="E18" s="79" t="s">
        <v>41</v>
      </c>
      <c r="F18" s="80" t="s">
        <v>52</v>
      </c>
      <c r="G18" s="81">
        <v>388000</v>
      </c>
      <c r="H18" s="82">
        <f t="shared" si="2"/>
        <v>310400</v>
      </c>
      <c r="J18" s="83"/>
      <c r="K18" s="76">
        <f t="shared" si="3"/>
        <v>0</v>
      </c>
      <c r="L18" s="77"/>
      <c r="N18" s="67"/>
    </row>
    <row r="19" ht="27.899999999999999" customHeight="1">
      <c r="A19" s="6"/>
      <c r="B19" s="68"/>
      <c r="C19" s="84"/>
      <c r="D19" s="85" t="s">
        <v>32</v>
      </c>
      <c r="E19" s="85" t="s">
        <v>43</v>
      </c>
      <c r="F19" s="86" t="s">
        <v>53</v>
      </c>
      <c r="G19" s="87">
        <v>388000</v>
      </c>
      <c r="H19" s="88">
        <f t="shared" si="2"/>
        <v>310400</v>
      </c>
      <c r="J19" s="83"/>
      <c r="K19" s="76">
        <f t="shared" si="3"/>
        <v>0</v>
      </c>
      <c r="L19" s="77"/>
      <c r="N19" s="67"/>
    </row>
    <row r="20" ht="8.0999999999999996" customHeight="1">
      <c r="A20" s="6"/>
      <c r="B20" s="68"/>
      <c r="C20" s="89"/>
      <c r="D20" s="90"/>
      <c r="E20" s="90"/>
      <c r="F20" s="91"/>
      <c r="G20" s="92">
        <v>0</v>
      </c>
      <c r="H20" s="93"/>
      <c r="J20" s="94"/>
      <c r="K20" s="95"/>
      <c r="L20" s="96"/>
      <c r="N20" s="67"/>
    </row>
    <row r="21" ht="24" customHeight="1">
      <c r="A21" s="6"/>
      <c r="B21" s="68"/>
      <c r="C21" s="97" t="s">
        <v>54</v>
      </c>
      <c r="D21" s="70" t="s">
        <v>32</v>
      </c>
      <c r="E21" s="70" t="s">
        <v>41</v>
      </c>
      <c r="F21" s="71" t="s">
        <v>55</v>
      </c>
      <c r="G21" s="72">
        <v>388000</v>
      </c>
      <c r="H21" s="73">
        <f t="shared" si="2"/>
        <v>310400</v>
      </c>
      <c r="J21" s="83"/>
      <c r="K21" s="76">
        <f t="shared" si="3"/>
        <v>0</v>
      </c>
      <c r="L21" s="98"/>
      <c r="N21" s="67"/>
    </row>
    <row r="22" ht="24" customHeight="1">
      <c r="A22" s="6"/>
      <c r="B22" s="68"/>
      <c r="C22" s="78" t="s">
        <v>56</v>
      </c>
      <c r="D22" s="79" t="s">
        <v>32</v>
      </c>
      <c r="E22" s="79" t="s">
        <v>43</v>
      </c>
      <c r="F22" s="80" t="s">
        <v>57</v>
      </c>
      <c r="G22" s="81">
        <v>388000</v>
      </c>
      <c r="H22" s="82">
        <f t="shared" si="2"/>
        <v>310400</v>
      </c>
      <c r="J22" s="83"/>
      <c r="K22" s="76">
        <f t="shared" si="3"/>
        <v>0</v>
      </c>
      <c r="L22" s="77"/>
      <c r="N22" s="67"/>
    </row>
    <row r="23" ht="24" customHeight="1">
      <c r="A23" s="6"/>
      <c r="B23" s="68"/>
      <c r="C23" s="78"/>
      <c r="D23" s="79" t="s">
        <v>32</v>
      </c>
      <c r="E23" s="79" t="s">
        <v>45</v>
      </c>
      <c r="F23" s="80" t="s">
        <v>58</v>
      </c>
      <c r="G23" s="81">
        <v>388000</v>
      </c>
      <c r="H23" s="82">
        <f t="shared" si="2"/>
        <v>310400</v>
      </c>
      <c r="J23" s="83"/>
      <c r="K23" s="76">
        <f t="shared" si="3"/>
        <v>0</v>
      </c>
      <c r="L23" s="77"/>
      <c r="N23" s="67"/>
    </row>
    <row r="24" ht="24" customHeight="1">
      <c r="A24" s="6"/>
      <c r="B24" s="68"/>
      <c r="C24" s="78"/>
      <c r="D24" s="79" t="s">
        <v>32</v>
      </c>
      <c r="E24" s="79" t="s">
        <v>59</v>
      </c>
      <c r="F24" s="80" t="s">
        <v>60</v>
      </c>
      <c r="G24" s="81">
        <v>388000</v>
      </c>
      <c r="H24" s="82">
        <f t="shared" si="2"/>
        <v>310400</v>
      </c>
      <c r="J24" s="83"/>
      <c r="K24" s="76">
        <f t="shared" si="3"/>
        <v>0</v>
      </c>
      <c r="L24" s="77"/>
      <c r="N24" s="67"/>
    </row>
    <row r="25" ht="24" customHeight="1">
      <c r="A25" s="6"/>
      <c r="B25" s="68"/>
      <c r="C25" s="78"/>
      <c r="D25" s="85" t="s">
        <v>32</v>
      </c>
      <c r="E25" s="85" t="s">
        <v>61</v>
      </c>
      <c r="F25" s="86" t="s">
        <v>62</v>
      </c>
      <c r="G25" s="87">
        <v>388000</v>
      </c>
      <c r="H25" s="88">
        <f t="shared" si="2"/>
        <v>310400</v>
      </c>
      <c r="I25" s="99"/>
      <c r="J25" s="83"/>
      <c r="K25" s="76">
        <f t="shared" si="3"/>
        <v>0</v>
      </c>
      <c r="L25" s="77"/>
      <c r="N25" s="67"/>
    </row>
    <row r="26" ht="8.0999999999999996" customHeight="1">
      <c r="A26" s="6"/>
      <c r="B26" s="68"/>
      <c r="C26" s="89"/>
      <c r="D26" s="90"/>
      <c r="E26" s="90"/>
      <c r="F26" s="91"/>
      <c r="G26" s="92">
        <v>0</v>
      </c>
      <c r="H26" s="93"/>
      <c r="I26" s="100"/>
      <c r="J26" s="94"/>
      <c r="K26" s="95"/>
      <c r="L26" s="96"/>
      <c r="N26" s="67"/>
    </row>
    <row r="27" ht="24" customHeight="1">
      <c r="A27" s="6"/>
      <c r="B27" s="68"/>
      <c r="C27" s="97" t="s">
        <v>63</v>
      </c>
      <c r="D27" s="70" t="s">
        <v>32</v>
      </c>
      <c r="E27" s="70" t="s">
        <v>41</v>
      </c>
      <c r="F27" s="71" t="s">
        <v>64</v>
      </c>
      <c r="G27" s="72">
        <v>388000</v>
      </c>
      <c r="H27" s="73">
        <f t="shared" si="2"/>
        <v>310400</v>
      </c>
      <c r="I27" s="41"/>
      <c r="J27" s="83"/>
      <c r="K27" s="76">
        <f t="shared" si="3"/>
        <v>0</v>
      </c>
      <c r="L27" s="101"/>
      <c r="N27" s="67"/>
    </row>
    <row r="28" ht="24" customHeight="1">
      <c r="A28" s="6"/>
      <c r="B28" s="68"/>
      <c r="C28" s="102" t="s">
        <v>65</v>
      </c>
      <c r="D28" s="79" t="s">
        <v>32</v>
      </c>
      <c r="E28" s="79" t="s">
        <v>43</v>
      </c>
      <c r="F28" s="80" t="s">
        <v>66</v>
      </c>
      <c r="G28" s="81">
        <v>388000</v>
      </c>
      <c r="H28" s="82">
        <f t="shared" si="2"/>
        <v>310400</v>
      </c>
      <c r="J28" s="83"/>
      <c r="K28" s="76">
        <f t="shared" si="3"/>
        <v>0</v>
      </c>
      <c r="L28" s="77"/>
      <c r="N28" s="67"/>
    </row>
    <row r="29" ht="24" customHeight="1">
      <c r="A29" s="6"/>
      <c r="B29" s="68"/>
      <c r="C29" s="78"/>
      <c r="D29" s="79" t="s">
        <v>32</v>
      </c>
      <c r="E29" s="79" t="s">
        <v>45</v>
      </c>
      <c r="F29" s="80" t="s">
        <v>67</v>
      </c>
      <c r="G29" s="81">
        <v>388000</v>
      </c>
      <c r="H29" s="82">
        <f t="shared" si="2"/>
        <v>310400</v>
      </c>
      <c r="J29" s="83"/>
      <c r="K29" s="76">
        <f t="shared" si="3"/>
        <v>0</v>
      </c>
      <c r="L29" s="77"/>
      <c r="N29" s="67"/>
    </row>
    <row r="30" ht="24" customHeight="1">
      <c r="A30" s="6"/>
      <c r="B30" s="68"/>
      <c r="C30" s="78"/>
      <c r="D30" s="79" t="s">
        <v>32</v>
      </c>
      <c r="E30" s="79" t="s">
        <v>59</v>
      </c>
      <c r="F30" s="80" t="s">
        <v>68</v>
      </c>
      <c r="G30" s="81">
        <v>388000</v>
      </c>
      <c r="H30" s="82">
        <f t="shared" si="2"/>
        <v>310400</v>
      </c>
      <c r="J30" s="83"/>
      <c r="K30" s="76">
        <f t="shared" si="3"/>
        <v>0</v>
      </c>
      <c r="L30" s="77"/>
      <c r="N30" s="67"/>
    </row>
    <row r="31" ht="24" customHeight="1">
      <c r="A31" s="6"/>
      <c r="B31" s="68"/>
      <c r="C31" s="84"/>
      <c r="D31" s="85" t="s">
        <v>32</v>
      </c>
      <c r="E31" s="85" t="s">
        <v>61</v>
      </c>
      <c r="F31" s="86" t="s">
        <v>69</v>
      </c>
      <c r="G31" s="87">
        <v>388000</v>
      </c>
      <c r="H31" s="88">
        <f t="shared" si="2"/>
        <v>310400</v>
      </c>
      <c r="J31" s="83"/>
      <c r="K31" s="76">
        <f t="shared" si="3"/>
        <v>0</v>
      </c>
      <c r="L31" s="77"/>
      <c r="N31" s="67"/>
    </row>
    <row r="32" ht="8.0999999999999996" customHeight="1">
      <c r="A32" s="6"/>
      <c r="B32" s="68"/>
      <c r="C32" s="89"/>
      <c r="D32" s="90"/>
      <c r="E32" s="90"/>
      <c r="F32" s="91"/>
      <c r="G32" s="92">
        <v>0</v>
      </c>
      <c r="H32" s="93"/>
      <c r="J32" s="94"/>
      <c r="K32" s="95"/>
      <c r="L32" s="96"/>
      <c r="N32" s="67"/>
    </row>
    <row r="33" ht="24" customHeight="1">
      <c r="A33" s="6"/>
      <c r="B33" s="68"/>
      <c r="C33" s="97" t="s">
        <v>70</v>
      </c>
      <c r="D33" s="70" t="s">
        <v>32</v>
      </c>
      <c r="E33" s="70" t="s">
        <v>45</v>
      </c>
      <c r="F33" s="71" t="s">
        <v>71</v>
      </c>
      <c r="G33" s="72">
        <v>388000</v>
      </c>
      <c r="H33" s="73">
        <f t="shared" si="2"/>
        <v>310400</v>
      </c>
      <c r="I33" s="103"/>
      <c r="J33" s="83"/>
      <c r="K33" s="76">
        <f t="shared" si="3"/>
        <v>0</v>
      </c>
      <c r="L33" s="77"/>
      <c r="N33" s="67"/>
    </row>
    <row r="34" ht="24" customHeight="1">
      <c r="A34" s="6"/>
      <c r="B34" s="68"/>
      <c r="C34" s="78" t="s">
        <v>72</v>
      </c>
      <c r="D34" s="79" t="s">
        <v>32</v>
      </c>
      <c r="E34" s="79" t="s">
        <v>59</v>
      </c>
      <c r="F34" s="80" t="s">
        <v>73</v>
      </c>
      <c r="G34" s="81">
        <v>388000</v>
      </c>
      <c r="H34" s="82">
        <f t="shared" si="2"/>
        <v>310400</v>
      </c>
      <c r="J34" s="83"/>
      <c r="K34" s="76">
        <f t="shared" si="3"/>
        <v>0</v>
      </c>
      <c r="L34" s="77"/>
      <c r="N34" s="67"/>
    </row>
    <row r="35" ht="24" customHeight="1">
      <c r="A35" s="6"/>
      <c r="B35" s="68"/>
      <c r="C35" s="78"/>
      <c r="D35" s="79" t="s">
        <v>32</v>
      </c>
      <c r="E35" s="79" t="s">
        <v>61</v>
      </c>
      <c r="F35" s="80" t="s">
        <v>74</v>
      </c>
      <c r="G35" s="81">
        <v>388000</v>
      </c>
      <c r="H35" s="82">
        <f t="shared" si="2"/>
        <v>310400</v>
      </c>
      <c r="J35" s="83"/>
      <c r="K35" s="76">
        <f t="shared" si="3"/>
        <v>0</v>
      </c>
      <c r="L35" s="77"/>
      <c r="N35" s="67"/>
    </row>
    <row r="36" ht="24" customHeight="1">
      <c r="A36" s="6"/>
      <c r="B36" s="68"/>
      <c r="C36" s="78"/>
      <c r="D36" s="85" t="s">
        <v>32</v>
      </c>
      <c r="E36" s="85" t="s">
        <v>75</v>
      </c>
      <c r="F36" s="86" t="s">
        <v>76</v>
      </c>
      <c r="G36" s="87">
        <v>388000</v>
      </c>
      <c r="H36" s="88">
        <f t="shared" si="2"/>
        <v>310400</v>
      </c>
      <c r="J36" s="83"/>
      <c r="K36" s="76">
        <f t="shared" si="3"/>
        <v>0</v>
      </c>
      <c r="L36" s="77"/>
      <c r="N36" s="67"/>
    </row>
    <row r="37" ht="8.0999999999999996" customHeight="1">
      <c r="A37" s="6"/>
      <c r="B37" s="68"/>
      <c r="C37" s="89"/>
      <c r="D37" s="90"/>
      <c r="E37" s="90"/>
      <c r="F37" s="91"/>
      <c r="G37" s="92">
        <v>0</v>
      </c>
      <c r="H37" s="93"/>
      <c r="J37" s="94"/>
      <c r="K37" s="95"/>
      <c r="L37" s="96"/>
      <c r="N37" s="67"/>
    </row>
    <row r="38" ht="24" customHeight="1">
      <c r="A38" s="6"/>
      <c r="B38" s="68"/>
      <c r="C38" s="97" t="s">
        <v>77</v>
      </c>
      <c r="D38" s="70" t="s">
        <v>32</v>
      </c>
      <c r="E38" s="70" t="s">
        <v>45</v>
      </c>
      <c r="F38" s="71" t="s">
        <v>78</v>
      </c>
      <c r="G38" s="72">
        <v>388000</v>
      </c>
      <c r="H38" s="73">
        <f t="shared" si="2"/>
        <v>310400</v>
      </c>
      <c r="J38" s="83"/>
      <c r="K38" s="76">
        <f t="shared" si="3"/>
        <v>0</v>
      </c>
      <c r="L38" s="77"/>
      <c r="N38" s="67"/>
    </row>
    <row r="39" ht="24" customHeight="1">
      <c r="A39" s="6"/>
      <c r="B39" s="68"/>
      <c r="C39" s="104" t="s">
        <v>79</v>
      </c>
      <c r="D39" s="79" t="s">
        <v>32</v>
      </c>
      <c r="E39" s="79" t="s">
        <v>59</v>
      </c>
      <c r="F39" s="80" t="s">
        <v>80</v>
      </c>
      <c r="G39" s="81">
        <v>388000</v>
      </c>
      <c r="H39" s="82">
        <f t="shared" si="2"/>
        <v>310400</v>
      </c>
      <c r="J39" s="83"/>
      <c r="K39" s="76">
        <f t="shared" si="3"/>
        <v>0</v>
      </c>
      <c r="L39" s="77"/>
      <c r="N39" s="67"/>
    </row>
    <row r="40" ht="24" customHeight="1">
      <c r="A40" s="6"/>
      <c r="B40" s="68"/>
      <c r="C40" s="104"/>
      <c r="D40" s="85" t="s">
        <v>32</v>
      </c>
      <c r="E40" s="85" t="s">
        <v>61</v>
      </c>
      <c r="F40" s="86" t="s">
        <v>81</v>
      </c>
      <c r="G40" s="87">
        <v>388000</v>
      </c>
      <c r="H40" s="88">
        <f t="shared" si="2"/>
        <v>310400</v>
      </c>
      <c r="J40" s="83"/>
      <c r="K40" s="76">
        <f t="shared" si="3"/>
        <v>0</v>
      </c>
      <c r="L40" s="77"/>
      <c r="N40" s="67"/>
    </row>
    <row r="41" ht="8.0999999999999996" customHeight="1">
      <c r="A41" s="6"/>
      <c r="B41" s="105"/>
      <c r="C41" s="89"/>
      <c r="D41" s="90"/>
      <c r="E41" s="90"/>
      <c r="F41" s="91"/>
      <c r="G41" s="92">
        <v>0</v>
      </c>
      <c r="H41" s="93"/>
      <c r="J41" s="94"/>
      <c r="K41" s="95"/>
      <c r="L41" s="96"/>
      <c r="N41" s="67"/>
    </row>
    <row r="42" ht="24" customHeight="1">
      <c r="A42" s="6"/>
      <c r="B42" s="106" t="s">
        <v>82</v>
      </c>
      <c r="C42" s="97" t="s">
        <v>83</v>
      </c>
      <c r="D42" s="70" t="s">
        <v>84</v>
      </c>
      <c r="E42" s="70" t="s">
        <v>75</v>
      </c>
      <c r="F42" s="71" t="s">
        <v>85</v>
      </c>
      <c r="G42" s="72">
        <v>268000</v>
      </c>
      <c r="H42" s="73">
        <f t="shared" si="2"/>
        <v>214400</v>
      </c>
      <c r="J42" s="83"/>
      <c r="K42" s="76">
        <f t="shared" si="3"/>
        <v>0</v>
      </c>
      <c r="L42" s="77"/>
      <c r="N42" s="67"/>
    </row>
    <row r="43" ht="24" customHeight="1">
      <c r="A43" s="6"/>
      <c r="B43" s="68"/>
      <c r="C43" s="107" t="s">
        <v>86</v>
      </c>
      <c r="D43" s="79" t="s">
        <v>84</v>
      </c>
      <c r="E43" s="79" t="s">
        <v>87</v>
      </c>
      <c r="F43" s="80" t="s">
        <v>88</v>
      </c>
      <c r="G43" s="81">
        <v>268000</v>
      </c>
      <c r="H43" s="82">
        <f t="shared" si="2"/>
        <v>214400</v>
      </c>
      <c r="J43" s="83"/>
      <c r="K43" s="76">
        <f t="shared" si="3"/>
        <v>0</v>
      </c>
      <c r="L43" s="77"/>
      <c r="N43" s="67"/>
    </row>
    <row r="44" ht="24" customHeight="1">
      <c r="A44" s="6"/>
      <c r="B44" s="68"/>
      <c r="C44" s="107"/>
      <c r="D44" s="79" t="s">
        <v>32</v>
      </c>
      <c r="E44" s="79" t="s">
        <v>61</v>
      </c>
      <c r="F44" s="80" t="s">
        <v>89</v>
      </c>
      <c r="G44" s="81">
        <v>278000</v>
      </c>
      <c r="H44" s="82">
        <f t="shared" si="2"/>
        <v>222400</v>
      </c>
      <c r="J44" s="83"/>
      <c r="K44" s="76">
        <f t="shared" si="3"/>
        <v>0</v>
      </c>
      <c r="L44" s="77"/>
      <c r="N44" s="67"/>
    </row>
    <row r="45" ht="24" customHeight="1">
      <c r="A45" s="6"/>
      <c r="B45" s="68"/>
      <c r="C45" s="107"/>
      <c r="D45" s="79" t="s">
        <v>32</v>
      </c>
      <c r="E45" s="79" t="s">
        <v>75</v>
      </c>
      <c r="F45" s="80" t="s">
        <v>90</v>
      </c>
      <c r="G45" s="81">
        <v>278000</v>
      </c>
      <c r="H45" s="82">
        <f t="shared" si="2"/>
        <v>222400</v>
      </c>
      <c r="J45" s="83"/>
      <c r="K45" s="76">
        <f t="shared" si="3"/>
        <v>0</v>
      </c>
      <c r="L45" s="77"/>
      <c r="M45" s="108"/>
      <c r="N45" s="67"/>
    </row>
    <row r="46" ht="24" customHeight="1">
      <c r="A46" s="6"/>
      <c r="B46" s="109"/>
      <c r="C46" s="110"/>
      <c r="D46" s="111" t="s">
        <v>32</v>
      </c>
      <c r="E46" s="111" t="s">
        <v>87</v>
      </c>
      <c r="F46" s="112" t="s">
        <v>91</v>
      </c>
      <c r="G46" s="113">
        <v>278000</v>
      </c>
      <c r="H46" s="114">
        <f t="shared" si="2"/>
        <v>222400</v>
      </c>
      <c r="J46" s="115"/>
      <c r="K46" s="76">
        <f t="shared" si="3"/>
        <v>0</v>
      </c>
      <c r="L46" s="77"/>
      <c r="N46" s="67"/>
    </row>
    <row r="47" ht="29.25" customHeight="1">
      <c r="A47" s="6"/>
      <c r="B47" s="61" t="s">
        <v>92</v>
      </c>
      <c r="C47" s="61"/>
      <c r="D47" s="61"/>
      <c r="E47" s="61"/>
      <c r="F47" s="61"/>
      <c r="G47" s="61"/>
      <c r="H47" s="62">
        <v>-0.20000000000000001</v>
      </c>
      <c r="J47" s="116" t="s">
        <v>25</v>
      </c>
      <c r="K47" s="117"/>
      <c r="L47" s="118"/>
      <c r="N47" s="67"/>
    </row>
    <row r="48" ht="24" customHeight="1">
      <c r="A48" s="6"/>
      <c r="B48" s="119" t="s">
        <v>93</v>
      </c>
      <c r="C48" s="120" t="s">
        <v>94</v>
      </c>
      <c r="D48" s="121" t="s">
        <v>95</v>
      </c>
      <c r="E48" s="121" t="s">
        <v>96</v>
      </c>
      <c r="F48" s="122" t="s">
        <v>97</v>
      </c>
      <c r="G48" s="123">
        <v>238000</v>
      </c>
      <c r="H48" s="124">
        <f t="shared" si="2"/>
        <v>190400</v>
      </c>
      <c r="J48" s="125">
        <v>0</v>
      </c>
      <c r="K48" s="76">
        <f t="shared" si="3"/>
        <v>0</v>
      </c>
      <c r="L48" s="77"/>
      <c r="N48" s="67"/>
    </row>
    <row r="49" ht="24" customHeight="1">
      <c r="A49" s="6"/>
      <c r="B49" s="126"/>
      <c r="C49" s="104" t="s">
        <v>98</v>
      </c>
      <c r="D49" s="79" t="s">
        <v>99</v>
      </c>
      <c r="E49" s="79" t="s">
        <v>100</v>
      </c>
      <c r="F49" s="80" t="s">
        <v>101</v>
      </c>
      <c r="G49" s="127">
        <v>238000</v>
      </c>
      <c r="H49" s="128">
        <f t="shared" si="2"/>
        <v>190400</v>
      </c>
      <c r="J49" s="83">
        <v>0</v>
      </c>
      <c r="K49" s="76">
        <f t="shared" si="3"/>
        <v>0</v>
      </c>
      <c r="L49" s="77"/>
      <c r="N49" s="67"/>
    </row>
    <row r="50" ht="24" customHeight="1">
      <c r="A50" s="6"/>
      <c r="B50" s="126"/>
      <c r="C50" s="104"/>
      <c r="D50" s="79" t="s">
        <v>102</v>
      </c>
      <c r="E50" s="79" t="s">
        <v>103</v>
      </c>
      <c r="F50" s="80" t="s">
        <v>104</v>
      </c>
      <c r="G50" s="127">
        <v>238000</v>
      </c>
      <c r="H50" s="128">
        <f t="shared" si="2"/>
        <v>190400</v>
      </c>
      <c r="J50" s="83">
        <v>0</v>
      </c>
      <c r="K50" s="76">
        <f t="shared" si="3"/>
        <v>0</v>
      </c>
      <c r="L50" s="77"/>
      <c r="N50" s="67"/>
    </row>
    <row r="51" ht="24" customHeight="1">
      <c r="A51" s="6"/>
      <c r="B51" s="126"/>
      <c r="C51" s="104"/>
      <c r="D51" s="79" t="s">
        <v>105</v>
      </c>
      <c r="E51" s="79" t="s">
        <v>106</v>
      </c>
      <c r="F51" s="80" t="s">
        <v>107</v>
      </c>
      <c r="G51" s="127">
        <v>238000</v>
      </c>
      <c r="H51" s="128">
        <f t="shared" si="2"/>
        <v>190400</v>
      </c>
      <c r="J51" s="83"/>
      <c r="K51" s="76">
        <f t="shared" si="3"/>
        <v>0</v>
      </c>
      <c r="L51" s="77"/>
      <c r="N51" s="67"/>
    </row>
    <row r="52" ht="24" customHeight="1">
      <c r="A52" s="6"/>
      <c r="B52" s="126"/>
      <c r="C52" s="104"/>
      <c r="D52" s="79" t="s">
        <v>108</v>
      </c>
      <c r="E52" s="79" t="s">
        <v>109</v>
      </c>
      <c r="F52" s="80" t="s">
        <v>110</v>
      </c>
      <c r="G52" s="127">
        <v>238000</v>
      </c>
      <c r="H52" s="128">
        <f t="shared" si="2"/>
        <v>190400</v>
      </c>
      <c r="J52" s="83"/>
      <c r="K52" s="76">
        <f t="shared" si="3"/>
        <v>0</v>
      </c>
      <c r="L52" s="77"/>
      <c r="N52" s="67"/>
    </row>
    <row r="53" ht="24" customHeight="1">
      <c r="A53" s="6"/>
      <c r="B53" s="126"/>
      <c r="C53" s="104"/>
      <c r="D53" s="79" t="s">
        <v>111</v>
      </c>
      <c r="E53" s="79" t="s">
        <v>112</v>
      </c>
      <c r="F53" s="80" t="s">
        <v>113</v>
      </c>
      <c r="G53" s="127">
        <v>238000</v>
      </c>
      <c r="H53" s="128">
        <f t="shared" si="2"/>
        <v>190400</v>
      </c>
      <c r="J53" s="83"/>
      <c r="K53" s="76">
        <f t="shared" si="3"/>
        <v>0</v>
      </c>
      <c r="L53" s="77"/>
      <c r="N53" s="67"/>
    </row>
    <row r="54" ht="24" customHeight="1">
      <c r="A54" s="6"/>
      <c r="B54" s="126"/>
      <c r="C54" s="104"/>
      <c r="D54" s="79" t="s">
        <v>114</v>
      </c>
      <c r="E54" s="79" t="s">
        <v>115</v>
      </c>
      <c r="F54" s="80" t="s">
        <v>116</v>
      </c>
      <c r="G54" s="127">
        <v>238000</v>
      </c>
      <c r="H54" s="128">
        <f t="shared" si="2"/>
        <v>190400</v>
      </c>
      <c r="J54" s="83"/>
      <c r="K54" s="76">
        <f t="shared" si="3"/>
        <v>0</v>
      </c>
      <c r="L54" s="77"/>
      <c r="N54" s="67"/>
    </row>
    <row r="55" ht="24" customHeight="1">
      <c r="A55" s="6"/>
      <c r="B55" s="129"/>
      <c r="C55" s="104"/>
      <c r="D55" s="85" t="s">
        <v>117</v>
      </c>
      <c r="E55" s="85" t="s">
        <v>118</v>
      </c>
      <c r="F55" s="86" t="s">
        <v>119</v>
      </c>
      <c r="G55" s="130">
        <v>238000</v>
      </c>
      <c r="H55" s="131">
        <f t="shared" si="2"/>
        <v>190400</v>
      </c>
      <c r="J55" s="132"/>
      <c r="K55" s="76">
        <f t="shared" si="3"/>
        <v>0</v>
      </c>
      <c r="L55" s="77"/>
      <c r="N55" s="67"/>
    </row>
    <row r="56" ht="24" customHeight="1">
      <c r="A56" s="6"/>
      <c r="B56" s="133" t="s">
        <v>120</v>
      </c>
      <c r="C56" s="78"/>
      <c r="D56" s="134" t="s">
        <v>95</v>
      </c>
      <c r="E56" s="134" t="s">
        <v>96</v>
      </c>
      <c r="F56" s="135" t="s">
        <v>97</v>
      </c>
      <c r="G56" s="136">
        <v>268000</v>
      </c>
      <c r="H56" s="137">
        <f t="shared" si="2"/>
        <v>214400</v>
      </c>
      <c r="J56" s="138"/>
      <c r="K56" s="76">
        <f t="shared" si="3"/>
        <v>0</v>
      </c>
      <c r="L56" s="77"/>
      <c r="N56" s="67"/>
    </row>
    <row r="57" ht="24" customHeight="1">
      <c r="A57" s="6"/>
      <c r="B57" s="139"/>
      <c r="C57" s="78"/>
      <c r="D57" s="79" t="s">
        <v>99</v>
      </c>
      <c r="E57" s="79" t="s">
        <v>100</v>
      </c>
      <c r="F57" s="80" t="s">
        <v>101</v>
      </c>
      <c r="G57" s="127">
        <v>268000</v>
      </c>
      <c r="H57" s="128">
        <f t="shared" si="2"/>
        <v>214400</v>
      </c>
      <c r="J57" s="83"/>
      <c r="K57" s="76">
        <f t="shared" si="3"/>
        <v>0</v>
      </c>
      <c r="L57" s="77"/>
      <c r="N57" s="67"/>
    </row>
    <row r="58" ht="24" customHeight="1">
      <c r="A58" s="6"/>
      <c r="B58" s="139"/>
      <c r="C58" s="78"/>
      <c r="D58" s="79" t="s">
        <v>102</v>
      </c>
      <c r="E58" s="79" t="s">
        <v>103</v>
      </c>
      <c r="F58" s="80" t="s">
        <v>104</v>
      </c>
      <c r="G58" s="127">
        <v>268000</v>
      </c>
      <c r="H58" s="128">
        <f t="shared" si="2"/>
        <v>214400</v>
      </c>
      <c r="J58" s="83"/>
      <c r="K58" s="76">
        <f t="shared" si="3"/>
        <v>0</v>
      </c>
      <c r="L58" s="77"/>
      <c r="N58" s="67"/>
    </row>
    <row r="59" ht="24" customHeight="1">
      <c r="A59" s="6"/>
      <c r="B59" s="139"/>
      <c r="C59" s="78"/>
      <c r="D59" s="79" t="s">
        <v>105</v>
      </c>
      <c r="E59" s="79" t="s">
        <v>106</v>
      </c>
      <c r="F59" s="80" t="s">
        <v>107</v>
      </c>
      <c r="G59" s="127">
        <v>268000</v>
      </c>
      <c r="H59" s="128">
        <f t="shared" si="2"/>
        <v>214400</v>
      </c>
      <c r="J59" s="83"/>
      <c r="K59" s="76">
        <f t="shared" si="3"/>
        <v>0</v>
      </c>
      <c r="L59" s="77"/>
      <c r="N59" s="67"/>
    </row>
    <row r="60" ht="24" customHeight="1">
      <c r="A60" s="6"/>
      <c r="B60" s="139"/>
      <c r="C60" s="78"/>
      <c r="D60" s="79" t="s">
        <v>108</v>
      </c>
      <c r="E60" s="79" t="s">
        <v>109</v>
      </c>
      <c r="F60" s="80" t="s">
        <v>110</v>
      </c>
      <c r="G60" s="127">
        <v>268000</v>
      </c>
      <c r="H60" s="128">
        <f t="shared" si="2"/>
        <v>214400</v>
      </c>
      <c r="J60" s="83"/>
      <c r="K60" s="76">
        <f t="shared" si="3"/>
        <v>0</v>
      </c>
      <c r="L60" s="77"/>
      <c r="N60" s="67"/>
    </row>
    <row r="61" ht="24" customHeight="1">
      <c r="A61" s="6"/>
      <c r="B61" s="139"/>
      <c r="C61" s="78"/>
      <c r="D61" s="79" t="s">
        <v>111</v>
      </c>
      <c r="E61" s="79" t="s">
        <v>112</v>
      </c>
      <c r="F61" s="80" t="s">
        <v>113</v>
      </c>
      <c r="G61" s="127">
        <v>268000</v>
      </c>
      <c r="H61" s="128">
        <f t="shared" si="2"/>
        <v>214400</v>
      </c>
      <c r="J61" s="83"/>
      <c r="K61" s="76">
        <f t="shared" si="3"/>
        <v>0</v>
      </c>
      <c r="L61" s="77"/>
      <c r="N61" s="67"/>
    </row>
    <row r="62" ht="24" customHeight="1">
      <c r="A62" s="6"/>
      <c r="B62" s="139"/>
      <c r="C62" s="78"/>
      <c r="D62" s="79" t="s">
        <v>114</v>
      </c>
      <c r="E62" s="79" t="s">
        <v>115</v>
      </c>
      <c r="F62" s="80" t="s">
        <v>116</v>
      </c>
      <c r="G62" s="127">
        <v>268000</v>
      </c>
      <c r="H62" s="128">
        <f t="shared" si="2"/>
        <v>214400</v>
      </c>
      <c r="J62" s="83"/>
      <c r="K62" s="76">
        <f t="shared" si="3"/>
        <v>0</v>
      </c>
      <c r="L62" s="77"/>
      <c r="N62" s="67"/>
    </row>
    <row r="63" ht="24" customHeight="1">
      <c r="A63" s="6"/>
      <c r="B63" s="139"/>
      <c r="C63" s="78"/>
      <c r="D63" s="85" t="s">
        <v>117</v>
      </c>
      <c r="E63" s="85" t="s">
        <v>118</v>
      </c>
      <c r="F63" s="86" t="s">
        <v>119</v>
      </c>
      <c r="G63" s="130">
        <v>268000</v>
      </c>
      <c r="H63" s="131">
        <f t="shared" si="2"/>
        <v>214400</v>
      </c>
      <c r="J63" s="132"/>
      <c r="K63" s="76">
        <f t="shared" si="3"/>
        <v>0</v>
      </c>
      <c r="L63" s="77"/>
      <c r="N63" s="67"/>
    </row>
    <row r="64" ht="8.0999999999999996" customHeight="1">
      <c r="A64" s="6"/>
      <c r="B64" s="140"/>
      <c r="C64" s="141"/>
      <c r="D64" s="142"/>
      <c r="E64" s="142"/>
      <c r="F64" s="143"/>
      <c r="G64" s="144">
        <v>0</v>
      </c>
      <c r="H64" s="145"/>
      <c r="J64" s="146"/>
      <c r="K64" s="95"/>
      <c r="L64" s="96"/>
      <c r="N64" s="67"/>
    </row>
    <row r="65" ht="24" customHeight="1">
      <c r="A65" s="6"/>
      <c r="B65" s="129" t="s">
        <v>121</v>
      </c>
      <c r="C65" s="120" t="s">
        <v>122</v>
      </c>
      <c r="D65" s="70" t="s">
        <v>123</v>
      </c>
      <c r="E65" s="70" t="s">
        <v>61</v>
      </c>
      <c r="F65" s="71" t="s">
        <v>124</v>
      </c>
      <c r="G65" s="147">
        <v>228000</v>
      </c>
      <c r="H65" s="148">
        <f t="shared" si="2"/>
        <v>182400</v>
      </c>
      <c r="J65" s="125"/>
      <c r="K65" s="76">
        <f t="shared" si="3"/>
        <v>0</v>
      </c>
      <c r="L65" s="77"/>
      <c r="N65" s="67"/>
    </row>
    <row r="66" ht="24" customHeight="1">
      <c r="A66" s="6"/>
      <c r="B66" s="149"/>
      <c r="C66" s="78" t="s">
        <v>125</v>
      </c>
      <c r="D66" s="79" t="s">
        <v>126</v>
      </c>
      <c r="E66" s="79" t="s">
        <v>127</v>
      </c>
      <c r="F66" s="80" t="s">
        <v>128</v>
      </c>
      <c r="G66" s="127">
        <v>228000</v>
      </c>
      <c r="H66" s="128">
        <f t="shared" si="2"/>
        <v>182400</v>
      </c>
      <c r="J66" s="83"/>
      <c r="K66" s="76">
        <f t="shared" si="3"/>
        <v>0</v>
      </c>
      <c r="L66" s="77"/>
      <c r="N66" s="67"/>
    </row>
    <row r="67" ht="24" customHeight="1">
      <c r="A67" s="6"/>
      <c r="B67" s="149"/>
      <c r="C67" s="78"/>
      <c r="D67" s="79" t="s">
        <v>129</v>
      </c>
      <c r="E67" s="79" t="s">
        <v>130</v>
      </c>
      <c r="F67" s="80" t="s">
        <v>131</v>
      </c>
      <c r="G67" s="127">
        <v>228000</v>
      </c>
      <c r="H67" s="128">
        <f t="shared" si="2"/>
        <v>182400</v>
      </c>
      <c r="J67" s="83"/>
      <c r="K67" s="76">
        <f t="shared" si="3"/>
        <v>0</v>
      </c>
      <c r="L67" s="77"/>
      <c r="N67" s="67"/>
    </row>
    <row r="68" ht="24" customHeight="1">
      <c r="A68" s="6"/>
      <c r="B68" s="149"/>
      <c r="C68" s="78"/>
      <c r="D68" s="79" t="s">
        <v>132</v>
      </c>
      <c r="E68" s="79" t="s">
        <v>133</v>
      </c>
      <c r="F68" s="80" t="s">
        <v>134</v>
      </c>
      <c r="G68" s="127">
        <v>228000</v>
      </c>
      <c r="H68" s="128">
        <f t="shared" si="2"/>
        <v>182400</v>
      </c>
      <c r="J68" s="83"/>
      <c r="K68" s="76">
        <f t="shared" si="3"/>
        <v>0</v>
      </c>
      <c r="L68" s="77"/>
      <c r="N68" s="67"/>
    </row>
    <row r="69" ht="24" customHeight="1">
      <c r="A69" s="6"/>
      <c r="B69" s="149"/>
      <c r="C69" s="78"/>
      <c r="D69" s="79" t="s">
        <v>135</v>
      </c>
      <c r="E69" s="79" t="s">
        <v>136</v>
      </c>
      <c r="F69" s="80" t="s">
        <v>137</v>
      </c>
      <c r="G69" s="127">
        <v>228000</v>
      </c>
      <c r="H69" s="128">
        <f t="shared" si="2"/>
        <v>182400</v>
      </c>
      <c r="J69" s="83"/>
      <c r="K69" s="76">
        <f t="shared" si="3"/>
        <v>0</v>
      </c>
      <c r="L69" s="77"/>
      <c r="N69" s="67"/>
    </row>
    <row r="70" ht="24" customHeight="1">
      <c r="A70" s="6"/>
      <c r="B70" s="149"/>
      <c r="C70" s="78"/>
      <c r="D70" s="79" t="s">
        <v>138</v>
      </c>
      <c r="E70" s="79" t="s">
        <v>112</v>
      </c>
      <c r="F70" s="80" t="s">
        <v>139</v>
      </c>
      <c r="G70" s="127">
        <v>228000</v>
      </c>
      <c r="H70" s="128">
        <f t="shared" si="2"/>
        <v>182400</v>
      </c>
      <c r="J70" s="150"/>
      <c r="K70" s="76">
        <f t="shared" si="3"/>
        <v>0</v>
      </c>
      <c r="L70" s="77"/>
      <c r="N70" s="67"/>
    </row>
    <row r="71" ht="24" customHeight="1">
      <c r="A71" s="6"/>
      <c r="B71" s="149"/>
      <c r="C71" s="78"/>
      <c r="D71" s="79" t="s">
        <v>140</v>
      </c>
      <c r="E71" s="79" t="s">
        <v>141</v>
      </c>
      <c r="F71" s="80" t="s">
        <v>142</v>
      </c>
      <c r="G71" s="127">
        <v>228000</v>
      </c>
      <c r="H71" s="128">
        <f t="shared" si="2"/>
        <v>182400</v>
      </c>
      <c r="J71" s="83"/>
      <c r="K71" s="76">
        <f t="shared" si="3"/>
        <v>0</v>
      </c>
      <c r="L71" s="77"/>
      <c r="N71" s="67"/>
    </row>
    <row r="72" ht="24" customHeight="1">
      <c r="A72" s="6"/>
      <c r="B72" s="149"/>
      <c r="C72" s="78"/>
      <c r="D72" s="79" t="s">
        <v>114</v>
      </c>
      <c r="E72" s="79" t="s">
        <v>115</v>
      </c>
      <c r="F72" s="80" t="s">
        <v>143</v>
      </c>
      <c r="G72" s="127">
        <v>228000</v>
      </c>
      <c r="H72" s="128">
        <f t="shared" si="2"/>
        <v>182400</v>
      </c>
      <c r="J72" s="83"/>
      <c r="K72" s="76">
        <f t="shared" si="3"/>
        <v>0</v>
      </c>
      <c r="L72" s="77"/>
      <c r="N72" s="67"/>
    </row>
    <row r="73" ht="24" customHeight="1">
      <c r="A73" s="6"/>
      <c r="B73" s="149"/>
      <c r="C73" s="78"/>
      <c r="D73" s="85" t="s">
        <v>144</v>
      </c>
      <c r="E73" s="85" t="s">
        <v>145</v>
      </c>
      <c r="F73" s="86" t="s">
        <v>146</v>
      </c>
      <c r="G73" s="130">
        <v>228000</v>
      </c>
      <c r="H73" s="131">
        <f t="shared" si="2"/>
        <v>182400</v>
      </c>
      <c r="J73" s="150"/>
      <c r="K73" s="76">
        <f t="shared" si="3"/>
        <v>0</v>
      </c>
      <c r="L73" s="77"/>
      <c r="N73" s="67"/>
    </row>
    <row r="74" ht="24" customHeight="1">
      <c r="A74" s="6"/>
      <c r="B74" s="149" t="s">
        <v>147</v>
      </c>
      <c r="C74" s="78"/>
      <c r="D74" s="134" t="s">
        <v>123</v>
      </c>
      <c r="E74" s="134" t="s">
        <v>61</v>
      </c>
      <c r="F74" s="135" t="s">
        <v>124</v>
      </c>
      <c r="G74" s="136">
        <v>258000</v>
      </c>
      <c r="H74" s="137">
        <f t="shared" ref="H74:H102" si="4">G74*0.8</f>
        <v>206400</v>
      </c>
      <c r="J74" s="138"/>
      <c r="K74" s="76">
        <f t="shared" si="3"/>
        <v>0</v>
      </c>
      <c r="L74" s="77"/>
      <c r="N74" s="67"/>
    </row>
    <row r="75" ht="24" customHeight="1">
      <c r="A75" s="6"/>
      <c r="B75" s="149"/>
      <c r="C75" s="78"/>
      <c r="D75" s="79" t="s">
        <v>126</v>
      </c>
      <c r="E75" s="79" t="s">
        <v>127</v>
      </c>
      <c r="F75" s="80" t="s">
        <v>128</v>
      </c>
      <c r="G75" s="127">
        <v>258000</v>
      </c>
      <c r="H75" s="128">
        <f t="shared" si="4"/>
        <v>206400</v>
      </c>
      <c r="J75" s="83"/>
      <c r="K75" s="76">
        <f t="shared" si="3"/>
        <v>0</v>
      </c>
      <c r="L75" s="77"/>
      <c r="N75" s="67"/>
    </row>
    <row r="76" ht="24" customHeight="1">
      <c r="A76" s="6"/>
      <c r="B76" s="149"/>
      <c r="C76" s="78"/>
      <c r="D76" s="79" t="s">
        <v>129</v>
      </c>
      <c r="E76" s="79" t="s">
        <v>130</v>
      </c>
      <c r="F76" s="80" t="s">
        <v>131</v>
      </c>
      <c r="G76" s="127">
        <v>258000</v>
      </c>
      <c r="H76" s="128">
        <f t="shared" si="4"/>
        <v>206400</v>
      </c>
      <c r="J76" s="83"/>
      <c r="K76" s="76">
        <f t="shared" si="3"/>
        <v>0</v>
      </c>
      <c r="L76" s="77"/>
      <c r="N76" s="67"/>
    </row>
    <row r="77" ht="24" customHeight="1">
      <c r="A77" s="6"/>
      <c r="B77" s="149"/>
      <c r="C77" s="78"/>
      <c r="D77" s="79" t="s">
        <v>132</v>
      </c>
      <c r="E77" s="79" t="s">
        <v>133</v>
      </c>
      <c r="F77" s="80" t="s">
        <v>134</v>
      </c>
      <c r="G77" s="127">
        <v>258000</v>
      </c>
      <c r="H77" s="128">
        <f t="shared" si="4"/>
        <v>206400</v>
      </c>
      <c r="J77" s="83"/>
      <c r="K77" s="76">
        <f t="shared" si="3"/>
        <v>0</v>
      </c>
      <c r="L77" s="77"/>
      <c r="N77" s="67"/>
    </row>
    <row r="78" ht="24" customHeight="1">
      <c r="A78" s="6"/>
      <c r="B78" s="149"/>
      <c r="C78" s="78"/>
      <c r="D78" s="79" t="s">
        <v>135</v>
      </c>
      <c r="E78" s="79" t="s">
        <v>136</v>
      </c>
      <c r="F78" s="80" t="s">
        <v>137</v>
      </c>
      <c r="G78" s="127">
        <v>258000</v>
      </c>
      <c r="H78" s="128">
        <f t="shared" si="4"/>
        <v>206400</v>
      </c>
      <c r="J78" s="83"/>
      <c r="K78" s="76">
        <f t="shared" si="3"/>
        <v>0</v>
      </c>
      <c r="L78" s="77"/>
      <c r="N78" s="67"/>
    </row>
    <row r="79" ht="24" customHeight="1">
      <c r="A79" s="6"/>
      <c r="B79" s="149"/>
      <c r="C79" s="78"/>
      <c r="D79" s="79" t="s">
        <v>138</v>
      </c>
      <c r="E79" s="79" t="s">
        <v>112</v>
      </c>
      <c r="F79" s="80" t="s">
        <v>139</v>
      </c>
      <c r="G79" s="127">
        <v>258000</v>
      </c>
      <c r="H79" s="128">
        <f t="shared" si="4"/>
        <v>206400</v>
      </c>
      <c r="J79" s="83"/>
      <c r="K79" s="76">
        <f t="shared" ref="K79:K103" si="5">J79*H79</f>
        <v>0</v>
      </c>
      <c r="L79" s="77"/>
      <c r="N79" s="67"/>
    </row>
    <row r="80" ht="24" customHeight="1">
      <c r="A80" s="6"/>
      <c r="B80" s="149"/>
      <c r="C80" s="78"/>
      <c r="D80" s="79" t="s">
        <v>140</v>
      </c>
      <c r="E80" s="79" t="s">
        <v>141</v>
      </c>
      <c r="F80" s="80" t="s">
        <v>142</v>
      </c>
      <c r="G80" s="127">
        <v>258000</v>
      </c>
      <c r="H80" s="128">
        <f t="shared" si="4"/>
        <v>206400</v>
      </c>
      <c r="J80" s="83"/>
      <c r="K80" s="76">
        <f t="shared" si="5"/>
        <v>0</v>
      </c>
      <c r="L80" s="77"/>
      <c r="N80" s="67"/>
    </row>
    <row r="81" ht="24" customHeight="1">
      <c r="A81" s="6"/>
      <c r="B81" s="149"/>
      <c r="C81" s="78"/>
      <c r="D81" s="79" t="s">
        <v>114</v>
      </c>
      <c r="E81" s="79" t="s">
        <v>115</v>
      </c>
      <c r="F81" s="80" t="s">
        <v>143</v>
      </c>
      <c r="G81" s="127">
        <v>258000</v>
      </c>
      <c r="H81" s="128">
        <f t="shared" si="4"/>
        <v>206400</v>
      </c>
      <c r="J81" s="83"/>
      <c r="K81" s="76">
        <f t="shared" si="5"/>
        <v>0</v>
      </c>
      <c r="L81" s="77"/>
      <c r="N81" s="67"/>
    </row>
    <row r="82" ht="24" customHeight="1">
      <c r="A82" s="6"/>
      <c r="B82" s="151"/>
      <c r="C82" s="78"/>
      <c r="D82" s="79" t="s">
        <v>144</v>
      </c>
      <c r="E82" s="79" t="s">
        <v>145</v>
      </c>
      <c r="F82" s="80" t="s">
        <v>146</v>
      </c>
      <c r="G82" s="127">
        <v>258000</v>
      </c>
      <c r="H82" s="128">
        <f t="shared" si="4"/>
        <v>206400</v>
      </c>
      <c r="J82" s="150"/>
      <c r="K82" s="76">
        <f t="shared" si="5"/>
        <v>0</v>
      </c>
      <c r="L82" s="77"/>
      <c r="N82" s="67"/>
    </row>
    <row r="83" ht="8.0999999999999996" customHeight="1">
      <c r="A83" s="6"/>
      <c r="B83" s="140"/>
      <c r="C83" s="141"/>
      <c r="D83" s="142"/>
      <c r="E83" s="142"/>
      <c r="F83" s="143"/>
      <c r="G83" s="144">
        <v>0</v>
      </c>
      <c r="H83" s="145"/>
      <c r="J83" s="146"/>
      <c r="K83" s="95"/>
      <c r="L83" s="96"/>
      <c r="N83" s="67"/>
    </row>
    <row r="84" ht="24" customHeight="1">
      <c r="A84" s="6"/>
      <c r="B84" s="129" t="s">
        <v>148</v>
      </c>
      <c r="C84" s="152" t="s">
        <v>149</v>
      </c>
      <c r="D84" s="79" t="s">
        <v>95</v>
      </c>
      <c r="E84" s="79" t="s">
        <v>150</v>
      </c>
      <c r="F84" s="80" t="s">
        <v>151</v>
      </c>
      <c r="G84" s="127">
        <v>228000</v>
      </c>
      <c r="H84" s="128">
        <f t="shared" si="4"/>
        <v>182400</v>
      </c>
      <c r="J84" s="125"/>
      <c r="K84" s="76">
        <f t="shared" si="5"/>
        <v>0</v>
      </c>
      <c r="L84" s="77"/>
      <c r="N84" s="67"/>
    </row>
    <row r="85" ht="24" customHeight="1">
      <c r="A85" s="6"/>
      <c r="B85" s="149"/>
      <c r="C85" s="104" t="s">
        <v>152</v>
      </c>
      <c r="D85" s="79" t="s">
        <v>126</v>
      </c>
      <c r="E85" s="79" t="s">
        <v>153</v>
      </c>
      <c r="F85" s="80" t="s">
        <v>154</v>
      </c>
      <c r="G85" s="127">
        <v>228000</v>
      </c>
      <c r="H85" s="128">
        <f t="shared" si="4"/>
        <v>182400</v>
      </c>
      <c r="J85" s="83"/>
      <c r="K85" s="76">
        <f t="shared" si="5"/>
        <v>0</v>
      </c>
      <c r="L85" s="77"/>
      <c r="N85" s="67"/>
    </row>
    <row r="86" ht="24" customHeight="1">
      <c r="A86" s="6"/>
      <c r="B86" s="149"/>
      <c r="C86" s="104"/>
      <c r="D86" s="79" t="s">
        <v>155</v>
      </c>
      <c r="E86" s="79" t="s">
        <v>156</v>
      </c>
      <c r="F86" s="80" t="s">
        <v>157</v>
      </c>
      <c r="G86" s="127">
        <v>228000</v>
      </c>
      <c r="H86" s="128">
        <f t="shared" si="4"/>
        <v>182400</v>
      </c>
      <c r="J86" s="83"/>
      <c r="K86" s="76">
        <f t="shared" si="5"/>
        <v>0</v>
      </c>
      <c r="L86" s="77"/>
      <c r="N86" s="67"/>
    </row>
    <row r="87" ht="24" customHeight="1">
      <c r="A87" s="6"/>
      <c r="B87" s="149"/>
      <c r="C87" s="104"/>
      <c r="D87" s="79" t="s">
        <v>158</v>
      </c>
      <c r="E87" s="79" t="s">
        <v>159</v>
      </c>
      <c r="F87" s="80" t="s">
        <v>160</v>
      </c>
      <c r="G87" s="127">
        <v>228000</v>
      </c>
      <c r="H87" s="128">
        <f t="shared" si="4"/>
        <v>182400</v>
      </c>
      <c r="J87" s="83"/>
      <c r="K87" s="76">
        <f t="shared" si="5"/>
        <v>0</v>
      </c>
      <c r="L87" s="77"/>
      <c r="N87" s="67"/>
    </row>
    <row r="88" ht="24" customHeight="1">
      <c r="A88" s="6"/>
      <c r="B88" s="149"/>
      <c r="C88" s="104"/>
      <c r="D88" s="79" t="s">
        <v>105</v>
      </c>
      <c r="E88" s="79" t="s">
        <v>161</v>
      </c>
      <c r="F88" s="80" t="s">
        <v>162</v>
      </c>
      <c r="G88" s="127">
        <v>228000</v>
      </c>
      <c r="H88" s="128">
        <f t="shared" si="4"/>
        <v>182400</v>
      </c>
      <c r="J88" s="83"/>
      <c r="K88" s="76">
        <f t="shared" si="5"/>
        <v>0</v>
      </c>
      <c r="L88" s="77"/>
      <c r="N88" s="67"/>
    </row>
    <row r="89" ht="24" customHeight="1">
      <c r="A89" s="6"/>
      <c r="B89" s="149"/>
      <c r="C89" s="104"/>
      <c r="D89" s="79" t="s">
        <v>135</v>
      </c>
      <c r="E89" s="79" t="s">
        <v>163</v>
      </c>
      <c r="F89" s="80" t="s">
        <v>164</v>
      </c>
      <c r="G89" s="127">
        <v>228000</v>
      </c>
      <c r="H89" s="128">
        <f t="shared" si="4"/>
        <v>182400</v>
      </c>
      <c r="J89" s="83"/>
      <c r="K89" s="76">
        <f t="shared" si="5"/>
        <v>0</v>
      </c>
      <c r="L89" s="77"/>
      <c r="N89" s="67"/>
    </row>
    <row r="90" ht="24" customHeight="1">
      <c r="A90" s="6"/>
      <c r="B90" s="149"/>
      <c r="C90" s="104"/>
      <c r="D90" s="79" t="s">
        <v>138</v>
      </c>
      <c r="E90" s="79" t="s">
        <v>165</v>
      </c>
      <c r="F90" s="80" t="s">
        <v>166</v>
      </c>
      <c r="G90" s="127">
        <v>228000</v>
      </c>
      <c r="H90" s="128">
        <f t="shared" si="4"/>
        <v>182400</v>
      </c>
      <c r="J90" s="150"/>
      <c r="K90" s="76">
        <f t="shared" si="5"/>
        <v>0</v>
      </c>
      <c r="L90" s="77"/>
      <c r="N90" s="67"/>
    </row>
    <row r="91" ht="24" customHeight="1">
      <c r="A91" s="6"/>
      <c r="B91" s="149"/>
      <c r="C91" s="104"/>
      <c r="D91" s="79" t="s">
        <v>140</v>
      </c>
      <c r="E91" s="79" t="s">
        <v>167</v>
      </c>
      <c r="F91" s="80" t="s">
        <v>168</v>
      </c>
      <c r="G91" s="127">
        <v>228000</v>
      </c>
      <c r="H91" s="128">
        <f t="shared" si="4"/>
        <v>182400</v>
      </c>
      <c r="J91" s="83"/>
      <c r="K91" s="76">
        <f t="shared" si="5"/>
        <v>0</v>
      </c>
      <c r="L91" s="77"/>
      <c r="N91" s="67"/>
    </row>
    <row r="92" ht="24" customHeight="1">
      <c r="A92" s="6"/>
      <c r="B92" s="149"/>
      <c r="C92" s="104"/>
      <c r="D92" s="79" t="s">
        <v>114</v>
      </c>
      <c r="E92" s="79" t="s">
        <v>169</v>
      </c>
      <c r="F92" s="80" t="s">
        <v>170</v>
      </c>
      <c r="G92" s="127">
        <v>228000</v>
      </c>
      <c r="H92" s="128">
        <f t="shared" si="4"/>
        <v>182400</v>
      </c>
      <c r="J92" s="83"/>
      <c r="K92" s="76">
        <f t="shared" si="5"/>
        <v>0</v>
      </c>
      <c r="L92" s="77"/>
      <c r="N92" s="67"/>
    </row>
    <row r="93" ht="24" customHeight="1">
      <c r="A93" s="6"/>
      <c r="B93" s="149"/>
      <c r="C93" s="104"/>
      <c r="D93" s="85" t="s">
        <v>144</v>
      </c>
      <c r="E93" s="85" t="s">
        <v>171</v>
      </c>
      <c r="F93" s="86" t="s">
        <v>172</v>
      </c>
      <c r="G93" s="130">
        <v>228000</v>
      </c>
      <c r="H93" s="131">
        <f t="shared" si="4"/>
        <v>182400</v>
      </c>
      <c r="J93" s="150"/>
      <c r="K93" s="76">
        <f t="shared" si="5"/>
        <v>0</v>
      </c>
      <c r="L93" s="77"/>
      <c r="N93" s="67"/>
    </row>
    <row r="94" ht="24" customHeight="1">
      <c r="A94" s="6"/>
      <c r="B94" s="149" t="s">
        <v>173</v>
      </c>
      <c r="C94" s="104"/>
      <c r="D94" s="134" t="s">
        <v>95</v>
      </c>
      <c r="E94" s="134" t="s">
        <v>150</v>
      </c>
      <c r="F94" s="135" t="s">
        <v>151</v>
      </c>
      <c r="G94" s="136">
        <v>258000</v>
      </c>
      <c r="H94" s="137">
        <f t="shared" si="4"/>
        <v>206400</v>
      </c>
      <c r="J94" s="138"/>
      <c r="K94" s="76">
        <f t="shared" si="5"/>
        <v>0</v>
      </c>
      <c r="L94" s="77"/>
      <c r="N94" s="67"/>
    </row>
    <row r="95" ht="24" customHeight="1">
      <c r="A95" s="6"/>
      <c r="B95" s="149"/>
      <c r="C95" s="104"/>
      <c r="D95" s="79" t="s">
        <v>126</v>
      </c>
      <c r="E95" s="79" t="s">
        <v>153</v>
      </c>
      <c r="F95" s="80" t="s">
        <v>154</v>
      </c>
      <c r="G95" s="127">
        <v>258000</v>
      </c>
      <c r="H95" s="128">
        <f t="shared" si="4"/>
        <v>206400</v>
      </c>
      <c r="J95" s="83"/>
      <c r="K95" s="76">
        <f t="shared" si="5"/>
        <v>0</v>
      </c>
      <c r="L95" s="77"/>
      <c r="N95" s="67"/>
    </row>
    <row r="96" ht="24" customHeight="1">
      <c r="A96" s="6"/>
      <c r="B96" s="149"/>
      <c r="C96" s="104"/>
      <c r="D96" s="79" t="s">
        <v>155</v>
      </c>
      <c r="E96" s="79" t="s">
        <v>156</v>
      </c>
      <c r="F96" s="80" t="s">
        <v>157</v>
      </c>
      <c r="G96" s="127">
        <v>258000</v>
      </c>
      <c r="H96" s="128">
        <f t="shared" si="4"/>
        <v>206400</v>
      </c>
      <c r="J96" s="83"/>
      <c r="K96" s="76">
        <f t="shared" si="5"/>
        <v>0</v>
      </c>
      <c r="L96" s="77"/>
      <c r="N96" s="67"/>
    </row>
    <row r="97" ht="24" customHeight="1">
      <c r="A97" s="6"/>
      <c r="B97" s="149"/>
      <c r="C97" s="104"/>
      <c r="D97" s="79" t="s">
        <v>158</v>
      </c>
      <c r="E97" s="79" t="s">
        <v>159</v>
      </c>
      <c r="F97" s="80" t="s">
        <v>160</v>
      </c>
      <c r="G97" s="127">
        <v>258000</v>
      </c>
      <c r="H97" s="128">
        <f t="shared" si="4"/>
        <v>206400</v>
      </c>
      <c r="J97" s="83"/>
      <c r="K97" s="76">
        <f t="shared" si="5"/>
        <v>0</v>
      </c>
      <c r="L97" s="77"/>
      <c r="N97" s="67"/>
    </row>
    <row r="98" ht="24" customHeight="1">
      <c r="A98" s="6"/>
      <c r="B98" s="149"/>
      <c r="C98" s="104"/>
      <c r="D98" s="79" t="s">
        <v>105</v>
      </c>
      <c r="E98" s="79" t="s">
        <v>161</v>
      </c>
      <c r="F98" s="80" t="s">
        <v>162</v>
      </c>
      <c r="G98" s="127">
        <v>258000</v>
      </c>
      <c r="H98" s="128">
        <f t="shared" si="4"/>
        <v>206400</v>
      </c>
      <c r="J98" s="83"/>
      <c r="K98" s="76">
        <f t="shared" si="5"/>
        <v>0</v>
      </c>
      <c r="L98" s="77"/>
      <c r="N98" s="67"/>
    </row>
    <row r="99" ht="24" customHeight="1">
      <c r="A99" s="6"/>
      <c r="B99" s="149"/>
      <c r="C99" s="104"/>
      <c r="D99" s="79" t="s">
        <v>135</v>
      </c>
      <c r="E99" s="79" t="s">
        <v>163</v>
      </c>
      <c r="F99" s="80" t="s">
        <v>164</v>
      </c>
      <c r="G99" s="127">
        <v>258000</v>
      </c>
      <c r="H99" s="128">
        <f t="shared" si="4"/>
        <v>206400</v>
      </c>
      <c r="J99" s="83"/>
      <c r="K99" s="76">
        <f t="shared" si="5"/>
        <v>0</v>
      </c>
      <c r="L99" s="77"/>
      <c r="N99" s="67"/>
    </row>
    <row r="100" ht="24" customHeight="1">
      <c r="A100" s="6"/>
      <c r="B100" s="149"/>
      <c r="C100" s="104"/>
      <c r="D100" s="79" t="s">
        <v>138</v>
      </c>
      <c r="E100" s="79" t="s">
        <v>165</v>
      </c>
      <c r="F100" s="80" t="s">
        <v>166</v>
      </c>
      <c r="G100" s="127">
        <v>258000</v>
      </c>
      <c r="H100" s="128">
        <f t="shared" si="4"/>
        <v>206400</v>
      </c>
      <c r="J100" s="83"/>
      <c r="K100" s="76">
        <f t="shared" si="5"/>
        <v>0</v>
      </c>
      <c r="L100" s="77"/>
      <c r="N100" s="67"/>
    </row>
    <row r="101" ht="24" customHeight="1">
      <c r="A101" s="6"/>
      <c r="B101" s="149"/>
      <c r="C101" s="104"/>
      <c r="D101" s="79" t="s">
        <v>140</v>
      </c>
      <c r="E101" s="79" t="s">
        <v>167</v>
      </c>
      <c r="F101" s="80" t="s">
        <v>168</v>
      </c>
      <c r="G101" s="127">
        <v>258000</v>
      </c>
      <c r="H101" s="128">
        <f t="shared" si="4"/>
        <v>206400</v>
      </c>
      <c r="J101" s="83"/>
      <c r="K101" s="76">
        <f t="shared" si="5"/>
        <v>0</v>
      </c>
      <c r="L101" s="77"/>
      <c r="N101" s="67"/>
    </row>
    <row r="102" ht="24" customHeight="1">
      <c r="A102" s="6"/>
      <c r="B102" s="149"/>
      <c r="C102" s="104"/>
      <c r="D102" s="79" t="s">
        <v>114</v>
      </c>
      <c r="E102" s="79" t="s">
        <v>169</v>
      </c>
      <c r="F102" s="80" t="s">
        <v>170</v>
      </c>
      <c r="G102" s="127">
        <v>258000</v>
      </c>
      <c r="H102" s="128">
        <f t="shared" si="4"/>
        <v>206400</v>
      </c>
      <c r="J102" s="83"/>
      <c r="K102" s="76">
        <f t="shared" si="5"/>
        <v>0</v>
      </c>
      <c r="L102" s="77"/>
      <c r="N102" s="67"/>
    </row>
    <row r="103" ht="24" customHeight="1">
      <c r="A103" s="6"/>
      <c r="B103" s="151"/>
      <c r="C103" s="104"/>
      <c r="D103" s="79" t="s">
        <v>144</v>
      </c>
      <c r="E103" s="79" t="s">
        <v>171</v>
      </c>
      <c r="F103" s="80" t="s">
        <v>172</v>
      </c>
      <c r="G103" s="127">
        <v>258000</v>
      </c>
      <c r="H103" s="128">
        <f t="shared" ref="H103:H166" si="6">G103*0.8</f>
        <v>206400</v>
      </c>
      <c r="J103" s="150"/>
      <c r="K103" s="76">
        <f t="shared" si="5"/>
        <v>0</v>
      </c>
      <c r="L103" s="77"/>
      <c r="N103" s="67"/>
    </row>
    <row r="104" ht="8.0999999999999996" customHeight="1">
      <c r="A104" s="6"/>
      <c r="B104" s="140"/>
      <c r="C104" s="141"/>
      <c r="D104" s="142"/>
      <c r="E104" s="142"/>
      <c r="F104" s="143"/>
      <c r="G104" s="144">
        <v>0</v>
      </c>
      <c r="H104" s="145"/>
      <c r="J104" s="146"/>
      <c r="K104" s="95"/>
      <c r="L104" s="96"/>
      <c r="N104" s="67"/>
    </row>
    <row r="105" ht="24" customHeight="1">
      <c r="A105" s="6"/>
      <c r="B105" s="129" t="s">
        <v>148</v>
      </c>
      <c r="C105" s="152" t="s">
        <v>174</v>
      </c>
      <c r="D105" s="79" t="s">
        <v>129</v>
      </c>
      <c r="E105" s="79" t="s">
        <v>175</v>
      </c>
      <c r="F105" s="80" t="s">
        <v>176</v>
      </c>
      <c r="G105" s="127">
        <v>228000</v>
      </c>
      <c r="H105" s="128">
        <f t="shared" si="6"/>
        <v>182400</v>
      </c>
      <c r="J105" s="125"/>
      <c r="K105" s="76">
        <f t="shared" ref="K105:K168" si="7">J105*H105</f>
        <v>0</v>
      </c>
      <c r="L105" s="77"/>
      <c r="N105" s="67"/>
    </row>
    <row r="106" ht="24" customHeight="1">
      <c r="A106" s="6"/>
      <c r="B106" s="149"/>
      <c r="C106" s="104" t="s">
        <v>177</v>
      </c>
      <c r="D106" s="79" t="s">
        <v>178</v>
      </c>
      <c r="E106" s="79" t="s">
        <v>179</v>
      </c>
      <c r="F106" s="80" t="s">
        <v>180</v>
      </c>
      <c r="G106" s="127">
        <v>228000</v>
      </c>
      <c r="H106" s="128">
        <f t="shared" si="6"/>
        <v>182400</v>
      </c>
      <c r="J106" s="83"/>
      <c r="K106" s="76">
        <f t="shared" si="7"/>
        <v>0</v>
      </c>
      <c r="L106" s="77"/>
      <c r="N106" s="67"/>
    </row>
    <row r="107" ht="24" customHeight="1">
      <c r="A107" s="6"/>
      <c r="B107" s="149"/>
      <c r="C107" s="104"/>
      <c r="D107" s="79" t="s">
        <v>181</v>
      </c>
      <c r="E107" s="79" t="s">
        <v>182</v>
      </c>
      <c r="F107" s="80" t="s">
        <v>183</v>
      </c>
      <c r="G107" s="127">
        <v>228000</v>
      </c>
      <c r="H107" s="128">
        <f t="shared" si="6"/>
        <v>182400</v>
      </c>
      <c r="J107" s="83"/>
      <c r="K107" s="76">
        <f t="shared" si="7"/>
        <v>0</v>
      </c>
      <c r="L107" s="77"/>
      <c r="N107" s="67"/>
    </row>
    <row r="108" ht="24" customHeight="1">
      <c r="A108" s="6"/>
      <c r="B108" s="149"/>
      <c r="C108" s="104"/>
      <c r="D108" s="79" t="s">
        <v>108</v>
      </c>
      <c r="E108" s="79" t="s">
        <v>109</v>
      </c>
      <c r="F108" s="80" t="s">
        <v>184</v>
      </c>
      <c r="G108" s="127">
        <v>228000</v>
      </c>
      <c r="H108" s="128">
        <f t="shared" si="6"/>
        <v>182400</v>
      </c>
      <c r="J108" s="83"/>
      <c r="K108" s="76">
        <f t="shared" si="7"/>
        <v>0</v>
      </c>
      <c r="L108" s="77"/>
      <c r="N108" s="67"/>
    </row>
    <row r="109" ht="24" customHeight="1">
      <c r="A109" s="6"/>
      <c r="B109" s="149"/>
      <c r="C109" s="104"/>
      <c r="D109" s="79" t="s">
        <v>138</v>
      </c>
      <c r="E109" s="79" t="s">
        <v>185</v>
      </c>
      <c r="F109" s="80" t="s">
        <v>186</v>
      </c>
      <c r="G109" s="127">
        <v>228000</v>
      </c>
      <c r="H109" s="128">
        <f t="shared" si="6"/>
        <v>182400</v>
      </c>
      <c r="J109" s="83"/>
      <c r="K109" s="76">
        <f t="shared" si="7"/>
        <v>0</v>
      </c>
      <c r="L109" s="77"/>
      <c r="N109" s="67"/>
    </row>
    <row r="110" ht="24" customHeight="1">
      <c r="A110" s="6"/>
      <c r="B110" s="149"/>
      <c r="C110" s="104"/>
      <c r="D110" s="79" t="s">
        <v>140</v>
      </c>
      <c r="E110" s="79" t="s">
        <v>187</v>
      </c>
      <c r="F110" s="80" t="s">
        <v>188</v>
      </c>
      <c r="G110" s="127">
        <v>228000</v>
      </c>
      <c r="H110" s="128">
        <f t="shared" si="6"/>
        <v>182400</v>
      </c>
      <c r="J110" s="83"/>
      <c r="K110" s="76">
        <f t="shared" si="7"/>
        <v>0</v>
      </c>
      <c r="L110" s="77"/>
      <c r="N110" s="67"/>
    </row>
    <row r="111" ht="24" customHeight="1">
      <c r="A111" s="6"/>
      <c r="B111" s="149"/>
      <c r="C111" s="104"/>
      <c r="D111" s="79" t="s">
        <v>189</v>
      </c>
      <c r="E111" s="79" t="s">
        <v>190</v>
      </c>
      <c r="F111" s="80" t="s">
        <v>191</v>
      </c>
      <c r="G111" s="127">
        <v>228000</v>
      </c>
      <c r="H111" s="128">
        <f t="shared" si="6"/>
        <v>182400</v>
      </c>
      <c r="J111" s="83"/>
      <c r="K111" s="76">
        <f t="shared" si="7"/>
        <v>0</v>
      </c>
      <c r="L111" s="77"/>
      <c r="N111" s="67"/>
    </row>
    <row r="112" ht="24" customHeight="1">
      <c r="A112" s="6"/>
      <c r="B112" s="149"/>
      <c r="C112" s="104"/>
      <c r="D112" s="85" t="s">
        <v>192</v>
      </c>
      <c r="E112" s="85" t="s">
        <v>145</v>
      </c>
      <c r="F112" s="86" t="s">
        <v>193</v>
      </c>
      <c r="G112" s="130">
        <v>228000</v>
      </c>
      <c r="H112" s="131">
        <f t="shared" si="6"/>
        <v>182400</v>
      </c>
      <c r="J112" s="132"/>
      <c r="K112" s="76">
        <f t="shared" si="7"/>
        <v>0</v>
      </c>
      <c r="L112" s="77"/>
      <c r="N112" s="67"/>
    </row>
    <row r="113" ht="24" customHeight="1">
      <c r="A113" s="6"/>
      <c r="B113" s="149" t="s">
        <v>173</v>
      </c>
      <c r="C113" s="104"/>
      <c r="D113" s="134" t="s">
        <v>129</v>
      </c>
      <c r="E113" s="134" t="s">
        <v>175</v>
      </c>
      <c r="F113" s="135" t="s">
        <v>176</v>
      </c>
      <c r="G113" s="136">
        <v>258000</v>
      </c>
      <c r="H113" s="137">
        <f t="shared" si="6"/>
        <v>206400</v>
      </c>
      <c r="J113" s="138"/>
      <c r="K113" s="76">
        <f t="shared" si="7"/>
        <v>0</v>
      </c>
      <c r="L113" s="77"/>
      <c r="N113" s="67"/>
    </row>
    <row r="114" ht="24" customHeight="1">
      <c r="A114" s="6"/>
      <c r="B114" s="149"/>
      <c r="C114" s="104"/>
      <c r="D114" s="79" t="s">
        <v>178</v>
      </c>
      <c r="E114" s="79" t="s">
        <v>179</v>
      </c>
      <c r="F114" s="80" t="s">
        <v>180</v>
      </c>
      <c r="G114" s="127">
        <v>258000</v>
      </c>
      <c r="H114" s="128">
        <f t="shared" si="6"/>
        <v>206400</v>
      </c>
      <c r="J114" s="83"/>
      <c r="K114" s="76">
        <f t="shared" si="7"/>
        <v>0</v>
      </c>
      <c r="L114" s="77"/>
      <c r="N114" s="67"/>
    </row>
    <row r="115" ht="24" customHeight="1">
      <c r="A115" s="6"/>
      <c r="B115" s="149"/>
      <c r="C115" s="104"/>
      <c r="D115" s="79" t="s">
        <v>181</v>
      </c>
      <c r="E115" s="79" t="s">
        <v>182</v>
      </c>
      <c r="F115" s="80" t="s">
        <v>183</v>
      </c>
      <c r="G115" s="127">
        <v>258000</v>
      </c>
      <c r="H115" s="128">
        <f t="shared" si="6"/>
        <v>206400</v>
      </c>
      <c r="J115" s="83"/>
      <c r="K115" s="76">
        <f t="shared" si="7"/>
        <v>0</v>
      </c>
      <c r="L115" s="77"/>
      <c r="N115" s="67"/>
    </row>
    <row r="116" ht="24" customHeight="1">
      <c r="A116" s="6"/>
      <c r="B116" s="149"/>
      <c r="C116" s="104"/>
      <c r="D116" s="79" t="s">
        <v>108</v>
      </c>
      <c r="E116" s="79" t="s">
        <v>109</v>
      </c>
      <c r="F116" s="80" t="s">
        <v>184</v>
      </c>
      <c r="G116" s="127">
        <v>258000</v>
      </c>
      <c r="H116" s="128">
        <f t="shared" si="6"/>
        <v>206400</v>
      </c>
      <c r="J116" s="83"/>
      <c r="K116" s="76">
        <f t="shared" si="7"/>
        <v>0</v>
      </c>
      <c r="L116" s="77"/>
      <c r="N116" s="67"/>
    </row>
    <row r="117" ht="24" customHeight="1">
      <c r="A117" s="6"/>
      <c r="B117" s="149"/>
      <c r="C117" s="104"/>
      <c r="D117" s="79" t="s">
        <v>138</v>
      </c>
      <c r="E117" s="79" t="s">
        <v>185</v>
      </c>
      <c r="F117" s="80" t="s">
        <v>186</v>
      </c>
      <c r="G117" s="127">
        <v>258000</v>
      </c>
      <c r="H117" s="128">
        <f t="shared" si="6"/>
        <v>206400</v>
      </c>
      <c r="J117" s="150"/>
      <c r="K117" s="76">
        <f t="shared" si="7"/>
        <v>0</v>
      </c>
      <c r="L117" s="77"/>
      <c r="N117" s="67"/>
    </row>
    <row r="118" ht="24" customHeight="1">
      <c r="A118" s="6"/>
      <c r="B118" s="149"/>
      <c r="C118" s="104"/>
      <c r="D118" s="79" t="s">
        <v>140</v>
      </c>
      <c r="E118" s="79" t="s">
        <v>187</v>
      </c>
      <c r="F118" s="80" t="s">
        <v>188</v>
      </c>
      <c r="G118" s="127">
        <v>258000</v>
      </c>
      <c r="H118" s="128">
        <f t="shared" si="6"/>
        <v>206400</v>
      </c>
      <c r="J118" s="83"/>
      <c r="K118" s="76">
        <f t="shared" si="7"/>
        <v>0</v>
      </c>
      <c r="L118" s="77"/>
      <c r="N118" s="67"/>
    </row>
    <row r="119" ht="24" customHeight="1">
      <c r="A119" s="6"/>
      <c r="B119" s="149"/>
      <c r="C119" s="104"/>
      <c r="D119" s="79" t="s">
        <v>189</v>
      </c>
      <c r="E119" s="79" t="s">
        <v>190</v>
      </c>
      <c r="F119" s="80" t="s">
        <v>191</v>
      </c>
      <c r="G119" s="127">
        <v>258000</v>
      </c>
      <c r="H119" s="128">
        <f t="shared" si="6"/>
        <v>206400</v>
      </c>
      <c r="J119" s="83"/>
      <c r="K119" s="76">
        <f t="shared" si="7"/>
        <v>0</v>
      </c>
      <c r="L119" s="77"/>
      <c r="N119" s="67"/>
    </row>
    <row r="120" ht="24" customHeight="1">
      <c r="A120" s="6"/>
      <c r="B120" s="149"/>
      <c r="C120" s="104"/>
      <c r="D120" s="79" t="s">
        <v>192</v>
      </c>
      <c r="E120" s="79" t="s">
        <v>145</v>
      </c>
      <c r="F120" s="80" t="s">
        <v>193</v>
      </c>
      <c r="G120" s="127">
        <v>258000</v>
      </c>
      <c r="H120" s="128">
        <f t="shared" si="6"/>
        <v>206400</v>
      </c>
      <c r="J120" s="132"/>
      <c r="K120" s="76">
        <f t="shared" si="7"/>
        <v>0</v>
      </c>
      <c r="L120" s="77"/>
      <c r="N120" s="67"/>
    </row>
    <row r="121" ht="8.0999999999999996" customHeight="1">
      <c r="A121" s="6"/>
      <c r="B121" s="140"/>
      <c r="C121" s="141"/>
      <c r="D121" s="142"/>
      <c r="E121" s="142"/>
      <c r="F121" s="143"/>
      <c r="G121" s="144">
        <v>0</v>
      </c>
      <c r="H121" s="145"/>
      <c r="J121" s="146"/>
      <c r="K121" s="95"/>
      <c r="L121" s="96"/>
      <c r="N121" s="67"/>
    </row>
    <row r="122" ht="24" customHeight="1">
      <c r="A122" s="6"/>
      <c r="B122" s="126" t="s">
        <v>121</v>
      </c>
      <c r="C122" s="120" t="s">
        <v>194</v>
      </c>
      <c r="D122" s="79" t="s">
        <v>123</v>
      </c>
      <c r="E122" s="79" t="s">
        <v>150</v>
      </c>
      <c r="F122" s="80" t="s">
        <v>195</v>
      </c>
      <c r="G122" s="127">
        <v>228000</v>
      </c>
      <c r="H122" s="128">
        <f t="shared" si="6"/>
        <v>182400</v>
      </c>
      <c r="J122" s="138"/>
      <c r="K122" s="76">
        <f t="shared" si="7"/>
        <v>0</v>
      </c>
      <c r="L122" s="77"/>
      <c r="N122" s="67"/>
    </row>
    <row r="123" ht="24" customHeight="1">
      <c r="A123" s="6"/>
      <c r="B123" s="126"/>
      <c r="C123" s="104" t="s">
        <v>196</v>
      </c>
      <c r="D123" s="79" t="s">
        <v>197</v>
      </c>
      <c r="E123" s="79" t="s">
        <v>153</v>
      </c>
      <c r="F123" s="80" t="s">
        <v>198</v>
      </c>
      <c r="G123" s="127">
        <v>228000</v>
      </c>
      <c r="H123" s="128">
        <f t="shared" si="6"/>
        <v>182400</v>
      </c>
      <c r="J123" s="83"/>
      <c r="K123" s="76">
        <f t="shared" si="7"/>
        <v>0</v>
      </c>
      <c r="L123" s="77"/>
      <c r="N123" s="67"/>
    </row>
    <row r="124" ht="24" customHeight="1">
      <c r="A124" s="6"/>
      <c r="B124" s="126"/>
      <c r="C124" s="104"/>
      <c r="D124" s="79" t="s">
        <v>199</v>
      </c>
      <c r="E124" s="79" t="s">
        <v>156</v>
      </c>
      <c r="F124" s="80" t="s">
        <v>200</v>
      </c>
      <c r="G124" s="127">
        <v>228000</v>
      </c>
      <c r="H124" s="128">
        <f t="shared" si="6"/>
        <v>182400</v>
      </c>
      <c r="J124" s="83"/>
      <c r="K124" s="76">
        <f t="shared" si="7"/>
        <v>0</v>
      </c>
      <c r="L124" s="77"/>
      <c r="N124" s="67"/>
    </row>
    <row r="125" ht="24" customHeight="1">
      <c r="A125" s="6"/>
      <c r="B125" s="126"/>
      <c r="C125" s="104"/>
      <c r="D125" s="79" t="s">
        <v>102</v>
      </c>
      <c r="E125" s="79" t="s">
        <v>201</v>
      </c>
      <c r="F125" s="80" t="s">
        <v>202</v>
      </c>
      <c r="G125" s="127">
        <v>228000</v>
      </c>
      <c r="H125" s="128">
        <f t="shared" si="6"/>
        <v>182400</v>
      </c>
      <c r="J125" s="83"/>
      <c r="K125" s="76">
        <f t="shared" si="7"/>
        <v>0</v>
      </c>
      <c r="L125" s="77"/>
      <c r="N125" s="67"/>
    </row>
    <row r="126" ht="24" customHeight="1">
      <c r="A126" s="6"/>
      <c r="B126" s="126"/>
      <c r="C126" s="104"/>
      <c r="D126" s="79" t="s">
        <v>132</v>
      </c>
      <c r="E126" s="79" t="s">
        <v>203</v>
      </c>
      <c r="F126" s="80" t="s">
        <v>204</v>
      </c>
      <c r="G126" s="127">
        <v>228000</v>
      </c>
      <c r="H126" s="128">
        <f t="shared" si="6"/>
        <v>182400</v>
      </c>
      <c r="J126" s="83"/>
      <c r="K126" s="76">
        <f t="shared" si="7"/>
        <v>0</v>
      </c>
      <c r="L126" s="77"/>
      <c r="N126" s="67"/>
    </row>
    <row r="127" ht="24" customHeight="1">
      <c r="A127" s="6"/>
      <c r="B127" s="126"/>
      <c r="C127" s="104"/>
      <c r="D127" s="79" t="s">
        <v>205</v>
      </c>
      <c r="E127" s="79" t="s">
        <v>130</v>
      </c>
      <c r="F127" s="79">
        <v>112</v>
      </c>
      <c r="G127" s="127">
        <v>228000</v>
      </c>
      <c r="H127" s="128">
        <f t="shared" si="6"/>
        <v>182400</v>
      </c>
      <c r="J127" s="83"/>
      <c r="K127" s="76">
        <f t="shared" si="7"/>
        <v>0</v>
      </c>
      <c r="L127" s="77"/>
      <c r="N127" s="67"/>
    </row>
    <row r="128" ht="24" customHeight="1">
      <c r="A128" s="6"/>
      <c r="B128" s="126"/>
      <c r="C128" s="104"/>
      <c r="D128" s="79" t="s">
        <v>206</v>
      </c>
      <c r="E128" s="79" t="s">
        <v>207</v>
      </c>
      <c r="F128" s="80" t="s">
        <v>208</v>
      </c>
      <c r="G128" s="127">
        <v>228000</v>
      </c>
      <c r="H128" s="128">
        <f t="shared" si="6"/>
        <v>182400</v>
      </c>
      <c r="J128" s="83"/>
      <c r="K128" s="76">
        <f t="shared" si="7"/>
        <v>0</v>
      </c>
      <c r="L128" s="77"/>
      <c r="N128" s="67"/>
    </row>
    <row r="129" ht="24" customHeight="1">
      <c r="A129" s="6"/>
      <c r="B129" s="126"/>
      <c r="C129" s="104"/>
      <c r="D129" s="79" t="s">
        <v>111</v>
      </c>
      <c r="E129" s="79" t="s">
        <v>209</v>
      </c>
      <c r="F129" s="80" t="s">
        <v>210</v>
      </c>
      <c r="G129" s="127">
        <v>228000</v>
      </c>
      <c r="H129" s="128">
        <f t="shared" si="6"/>
        <v>182400</v>
      </c>
      <c r="J129" s="83"/>
      <c r="K129" s="76">
        <f t="shared" si="7"/>
        <v>0</v>
      </c>
      <c r="L129" s="77"/>
      <c r="N129" s="67"/>
    </row>
    <row r="130" ht="24" customHeight="1">
      <c r="A130" s="6"/>
      <c r="B130" s="126"/>
      <c r="C130" s="104"/>
      <c r="D130" s="79" t="s">
        <v>189</v>
      </c>
      <c r="E130" s="79" t="s">
        <v>211</v>
      </c>
      <c r="F130" s="80" t="s">
        <v>212</v>
      </c>
      <c r="G130" s="127">
        <v>228000</v>
      </c>
      <c r="H130" s="128">
        <f t="shared" si="6"/>
        <v>182400</v>
      </c>
      <c r="J130" s="83"/>
      <c r="K130" s="76">
        <f t="shared" si="7"/>
        <v>0</v>
      </c>
      <c r="L130" s="77"/>
      <c r="N130" s="67"/>
    </row>
    <row r="131" ht="24" customHeight="1">
      <c r="A131" s="6"/>
      <c r="B131" s="129"/>
      <c r="C131" s="104"/>
      <c r="D131" s="85" t="s">
        <v>192</v>
      </c>
      <c r="E131" s="85" t="s">
        <v>213</v>
      </c>
      <c r="F131" s="86" t="s">
        <v>214</v>
      </c>
      <c r="G131" s="130">
        <v>228000</v>
      </c>
      <c r="H131" s="131">
        <f t="shared" si="6"/>
        <v>182400</v>
      </c>
      <c r="J131" s="150"/>
      <c r="K131" s="76">
        <f t="shared" si="7"/>
        <v>0</v>
      </c>
      <c r="L131" s="77"/>
      <c r="N131" s="67"/>
    </row>
    <row r="132" ht="24" customHeight="1">
      <c r="A132" s="6"/>
      <c r="B132" s="151" t="s">
        <v>215</v>
      </c>
      <c r="C132" s="104"/>
      <c r="D132" s="134" t="s">
        <v>123</v>
      </c>
      <c r="E132" s="134" t="s">
        <v>150</v>
      </c>
      <c r="F132" s="135" t="s">
        <v>195</v>
      </c>
      <c r="G132" s="136">
        <v>258000</v>
      </c>
      <c r="H132" s="137">
        <f t="shared" si="6"/>
        <v>206400</v>
      </c>
      <c r="J132" s="138"/>
      <c r="K132" s="76">
        <f t="shared" si="7"/>
        <v>0</v>
      </c>
      <c r="L132" s="77"/>
      <c r="N132" s="67"/>
    </row>
    <row r="133" ht="24" customHeight="1">
      <c r="A133" s="6"/>
      <c r="B133" s="126"/>
      <c r="C133" s="104"/>
      <c r="D133" s="79" t="s">
        <v>197</v>
      </c>
      <c r="E133" s="79" t="s">
        <v>153</v>
      </c>
      <c r="F133" s="80" t="s">
        <v>198</v>
      </c>
      <c r="G133" s="127">
        <v>258000</v>
      </c>
      <c r="H133" s="128">
        <f t="shared" si="6"/>
        <v>206400</v>
      </c>
      <c r="J133" s="83"/>
      <c r="K133" s="76">
        <f t="shared" si="7"/>
        <v>0</v>
      </c>
      <c r="L133" s="77"/>
      <c r="N133" s="67"/>
    </row>
    <row r="134" ht="24" customHeight="1">
      <c r="A134" s="6"/>
      <c r="B134" s="126"/>
      <c r="C134" s="104"/>
      <c r="D134" s="79" t="s">
        <v>199</v>
      </c>
      <c r="E134" s="79" t="s">
        <v>156</v>
      </c>
      <c r="F134" s="80" t="s">
        <v>200</v>
      </c>
      <c r="G134" s="127">
        <v>258000</v>
      </c>
      <c r="H134" s="128">
        <f t="shared" si="6"/>
        <v>206400</v>
      </c>
      <c r="J134" s="83"/>
      <c r="K134" s="76">
        <f t="shared" si="7"/>
        <v>0</v>
      </c>
      <c r="L134" s="77"/>
      <c r="N134" s="67"/>
    </row>
    <row r="135" ht="24" customHeight="1">
      <c r="A135" s="6"/>
      <c r="B135" s="126"/>
      <c r="C135" s="104"/>
      <c r="D135" s="79" t="s">
        <v>102</v>
      </c>
      <c r="E135" s="79" t="s">
        <v>201</v>
      </c>
      <c r="F135" s="80" t="s">
        <v>202</v>
      </c>
      <c r="G135" s="127">
        <v>258000</v>
      </c>
      <c r="H135" s="128">
        <f t="shared" si="6"/>
        <v>206400</v>
      </c>
      <c r="J135" s="83"/>
      <c r="K135" s="76">
        <f t="shared" si="7"/>
        <v>0</v>
      </c>
      <c r="L135" s="77"/>
      <c r="N135" s="67"/>
    </row>
    <row r="136" ht="24" customHeight="1">
      <c r="A136" s="6"/>
      <c r="B136" s="126"/>
      <c r="C136" s="104"/>
      <c r="D136" s="79" t="s">
        <v>132</v>
      </c>
      <c r="E136" s="79" t="s">
        <v>203</v>
      </c>
      <c r="F136" s="80" t="s">
        <v>204</v>
      </c>
      <c r="G136" s="127">
        <v>258000</v>
      </c>
      <c r="H136" s="128">
        <f t="shared" si="6"/>
        <v>206400</v>
      </c>
      <c r="J136" s="83"/>
      <c r="K136" s="76">
        <f t="shared" si="7"/>
        <v>0</v>
      </c>
      <c r="L136" s="77"/>
      <c r="N136" s="67"/>
    </row>
    <row r="137" ht="24" customHeight="1">
      <c r="A137" s="6"/>
      <c r="B137" s="126"/>
      <c r="C137" s="104"/>
      <c r="D137" s="79" t="s">
        <v>205</v>
      </c>
      <c r="E137" s="79" t="s">
        <v>130</v>
      </c>
      <c r="F137" s="79">
        <v>112</v>
      </c>
      <c r="G137" s="127">
        <v>258000</v>
      </c>
      <c r="H137" s="128">
        <f t="shared" si="6"/>
        <v>206400</v>
      </c>
      <c r="J137" s="83"/>
      <c r="K137" s="76">
        <f t="shared" si="7"/>
        <v>0</v>
      </c>
      <c r="L137" s="77"/>
      <c r="N137" s="67"/>
    </row>
    <row r="138" ht="24" customHeight="1">
      <c r="A138" s="6"/>
      <c r="B138" s="126"/>
      <c r="C138" s="104"/>
      <c r="D138" s="79" t="s">
        <v>206</v>
      </c>
      <c r="E138" s="79" t="s">
        <v>207</v>
      </c>
      <c r="F138" s="80" t="s">
        <v>208</v>
      </c>
      <c r="G138" s="127">
        <v>258000</v>
      </c>
      <c r="H138" s="128">
        <f t="shared" si="6"/>
        <v>206400</v>
      </c>
      <c r="J138" s="83"/>
      <c r="K138" s="76">
        <f t="shared" si="7"/>
        <v>0</v>
      </c>
      <c r="L138" s="77"/>
      <c r="N138" s="67"/>
    </row>
    <row r="139" ht="24" customHeight="1">
      <c r="A139" s="6"/>
      <c r="B139" s="126"/>
      <c r="C139" s="104"/>
      <c r="D139" s="79" t="s">
        <v>111</v>
      </c>
      <c r="E139" s="79" t="s">
        <v>209</v>
      </c>
      <c r="F139" s="80" t="s">
        <v>210</v>
      </c>
      <c r="G139" s="127">
        <v>258000</v>
      </c>
      <c r="H139" s="128">
        <f t="shared" si="6"/>
        <v>206400</v>
      </c>
      <c r="J139" s="83"/>
      <c r="K139" s="76">
        <f t="shared" si="7"/>
        <v>0</v>
      </c>
      <c r="L139" s="77"/>
      <c r="N139" s="67"/>
    </row>
    <row r="140" ht="24" customHeight="1">
      <c r="A140" s="6"/>
      <c r="B140" s="126"/>
      <c r="C140" s="104"/>
      <c r="D140" s="79" t="s">
        <v>189</v>
      </c>
      <c r="E140" s="79" t="s">
        <v>211</v>
      </c>
      <c r="F140" s="80" t="s">
        <v>212</v>
      </c>
      <c r="G140" s="127">
        <v>258000</v>
      </c>
      <c r="H140" s="128">
        <f t="shared" si="6"/>
        <v>206400</v>
      </c>
      <c r="J140" s="83"/>
      <c r="K140" s="76">
        <f t="shared" si="7"/>
        <v>0</v>
      </c>
      <c r="L140" s="77"/>
      <c r="N140" s="67"/>
    </row>
    <row r="141" ht="24" customHeight="1">
      <c r="A141" s="6"/>
      <c r="B141" s="126"/>
      <c r="C141" s="104"/>
      <c r="D141" s="79" t="s">
        <v>192</v>
      </c>
      <c r="E141" s="79" t="s">
        <v>213</v>
      </c>
      <c r="F141" s="80" t="s">
        <v>214</v>
      </c>
      <c r="G141" s="127">
        <v>258000</v>
      </c>
      <c r="H141" s="128">
        <f t="shared" si="6"/>
        <v>206400</v>
      </c>
      <c r="J141" s="83"/>
      <c r="K141" s="76">
        <f t="shared" si="7"/>
        <v>0</v>
      </c>
      <c r="L141" s="77"/>
      <c r="N141" s="67"/>
    </row>
    <row r="142" ht="8.0999999999999996" customHeight="1">
      <c r="A142" s="6"/>
      <c r="B142" s="140"/>
      <c r="C142" s="141"/>
      <c r="D142" s="142"/>
      <c r="E142" s="142"/>
      <c r="F142" s="143"/>
      <c r="G142" s="144">
        <v>0</v>
      </c>
      <c r="H142" s="145"/>
      <c r="J142" s="94"/>
      <c r="K142" s="95"/>
      <c r="L142" s="96"/>
      <c r="N142" s="67"/>
    </row>
    <row r="143" ht="24" customHeight="1">
      <c r="A143" s="6"/>
      <c r="B143" s="149" t="s">
        <v>216</v>
      </c>
      <c r="C143" s="152" t="s">
        <v>217</v>
      </c>
      <c r="D143" s="79" t="s">
        <v>218</v>
      </c>
      <c r="E143" s="79" t="s">
        <v>219</v>
      </c>
      <c r="F143" s="80" t="s">
        <v>220</v>
      </c>
      <c r="G143" s="127">
        <v>228000</v>
      </c>
      <c r="H143" s="128">
        <f t="shared" si="6"/>
        <v>182400</v>
      </c>
      <c r="J143" s="83"/>
      <c r="K143" s="76">
        <f t="shared" si="7"/>
        <v>0</v>
      </c>
      <c r="L143" s="77"/>
      <c r="N143" s="67"/>
    </row>
    <row r="144" ht="24" customHeight="1">
      <c r="A144" s="6"/>
      <c r="B144" s="149"/>
      <c r="C144" s="104" t="s">
        <v>221</v>
      </c>
      <c r="D144" s="79" t="s">
        <v>123</v>
      </c>
      <c r="E144" s="79" t="s">
        <v>222</v>
      </c>
      <c r="F144" s="80" t="s">
        <v>223</v>
      </c>
      <c r="G144" s="127">
        <v>228000</v>
      </c>
      <c r="H144" s="128">
        <f t="shared" si="6"/>
        <v>182400</v>
      </c>
      <c r="J144" s="83"/>
      <c r="K144" s="76">
        <f t="shared" si="7"/>
        <v>0</v>
      </c>
      <c r="L144" s="77"/>
      <c r="N144" s="67"/>
    </row>
    <row r="145" ht="24" customHeight="1">
      <c r="A145" s="6"/>
      <c r="B145" s="149"/>
      <c r="C145" s="104"/>
      <c r="D145" s="79" t="s">
        <v>197</v>
      </c>
      <c r="E145" s="79" t="s">
        <v>224</v>
      </c>
      <c r="F145" s="80" t="s">
        <v>225</v>
      </c>
      <c r="G145" s="127">
        <v>228000</v>
      </c>
      <c r="H145" s="128">
        <f t="shared" si="6"/>
        <v>182400</v>
      </c>
      <c r="J145" s="83"/>
      <c r="K145" s="76">
        <f t="shared" si="7"/>
        <v>0</v>
      </c>
      <c r="L145" s="77"/>
      <c r="N145" s="67"/>
    </row>
    <row r="146" ht="24" customHeight="1">
      <c r="A146" s="6"/>
      <c r="B146" s="149"/>
      <c r="C146" s="104"/>
      <c r="D146" s="79" t="s">
        <v>99</v>
      </c>
      <c r="E146" s="79" t="s">
        <v>226</v>
      </c>
      <c r="F146" s="80" t="s">
        <v>227</v>
      </c>
      <c r="G146" s="127">
        <v>228000</v>
      </c>
      <c r="H146" s="128">
        <f t="shared" si="6"/>
        <v>182400</v>
      </c>
      <c r="J146" s="83"/>
      <c r="K146" s="76">
        <f t="shared" si="7"/>
        <v>0</v>
      </c>
      <c r="L146" s="77"/>
      <c r="N146" s="67"/>
    </row>
    <row r="147" ht="24" customHeight="1">
      <c r="A147" s="6"/>
      <c r="B147" s="149"/>
      <c r="C147" s="104"/>
      <c r="D147" s="79" t="s">
        <v>129</v>
      </c>
      <c r="E147" s="79" t="s">
        <v>228</v>
      </c>
      <c r="F147" s="80" t="s">
        <v>229</v>
      </c>
      <c r="G147" s="127">
        <v>228000</v>
      </c>
      <c r="H147" s="128">
        <f t="shared" si="6"/>
        <v>182400</v>
      </c>
      <c r="J147" s="83"/>
      <c r="K147" s="76">
        <f t="shared" si="7"/>
        <v>0</v>
      </c>
      <c r="L147" s="77"/>
      <c r="N147" s="67"/>
    </row>
    <row r="148" ht="24" customHeight="1">
      <c r="A148" s="6"/>
      <c r="B148" s="149"/>
      <c r="C148" s="104"/>
      <c r="D148" s="79" t="s">
        <v>178</v>
      </c>
      <c r="E148" s="79" t="s">
        <v>61</v>
      </c>
      <c r="F148" s="80" t="s">
        <v>230</v>
      </c>
      <c r="G148" s="127">
        <v>228000</v>
      </c>
      <c r="H148" s="128">
        <f t="shared" si="6"/>
        <v>182400</v>
      </c>
      <c r="J148" s="83"/>
      <c r="K148" s="76">
        <f t="shared" si="7"/>
        <v>0</v>
      </c>
      <c r="L148" s="77"/>
      <c r="N148" s="67"/>
    </row>
    <row r="149" ht="24" customHeight="1">
      <c r="A149" s="6"/>
      <c r="B149" s="149"/>
      <c r="C149" s="104"/>
      <c r="D149" s="79" t="s">
        <v>181</v>
      </c>
      <c r="E149" s="79" t="s">
        <v>201</v>
      </c>
      <c r="F149" s="80" t="s">
        <v>231</v>
      </c>
      <c r="G149" s="127">
        <v>228000</v>
      </c>
      <c r="H149" s="128">
        <f t="shared" si="6"/>
        <v>182400</v>
      </c>
      <c r="J149" s="83"/>
      <c r="K149" s="76">
        <f t="shared" si="7"/>
        <v>0</v>
      </c>
      <c r="L149" s="77"/>
      <c r="N149" s="67"/>
    </row>
    <row r="150" ht="24" customHeight="1">
      <c r="A150" s="6"/>
      <c r="B150" s="149"/>
      <c r="C150" s="104"/>
      <c r="D150" s="79" t="s">
        <v>108</v>
      </c>
      <c r="E150" s="79" t="s">
        <v>75</v>
      </c>
      <c r="F150" s="80" t="s">
        <v>232</v>
      </c>
      <c r="G150" s="127">
        <v>228000</v>
      </c>
      <c r="H150" s="128">
        <f t="shared" si="6"/>
        <v>182400</v>
      </c>
      <c r="J150" s="83"/>
      <c r="K150" s="76">
        <f t="shared" si="7"/>
        <v>0</v>
      </c>
      <c r="L150" s="77"/>
      <c r="N150" s="67"/>
    </row>
    <row r="151" ht="24" customHeight="1">
      <c r="A151" s="6"/>
      <c r="B151" s="149"/>
      <c r="C151" s="104"/>
      <c r="D151" s="79" t="s">
        <v>138</v>
      </c>
      <c r="E151" s="79" t="s">
        <v>233</v>
      </c>
      <c r="F151" s="80" t="s">
        <v>234</v>
      </c>
      <c r="G151" s="127">
        <v>228000</v>
      </c>
      <c r="H151" s="128">
        <f t="shared" si="6"/>
        <v>182400</v>
      </c>
      <c r="J151" s="83"/>
      <c r="K151" s="76">
        <f t="shared" si="7"/>
        <v>0</v>
      </c>
      <c r="L151" s="77"/>
      <c r="N151" s="67"/>
    </row>
    <row r="152" ht="24" customHeight="1">
      <c r="A152" s="6"/>
      <c r="B152" s="149"/>
      <c r="C152" s="104"/>
      <c r="D152" s="79" t="s">
        <v>235</v>
      </c>
      <c r="E152" s="79" t="s">
        <v>165</v>
      </c>
      <c r="F152" s="80" t="s">
        <v>236</v>
      </c>
      <c r="G152" s="127">
        <v>228000</v>
      </c>
      <c r="H152" s="128">
        <f t="shared" si="6"/>
        <v>182400</v>
      </c>
      <c r="J152" s="83"/>
      <c r="K152" s="76">
        <f t="shared" si="7"/>
        <v>0</v>
      </c>
      <c r="L152" s="77"/>
      <c r="N152" s="67"/>
    </row>
    <row r="153" ht="24" customHeight="1">
      <c r="A153" s="6"/>
      <c r="B153" s="149"/>
      <c r="C153" s="104"/>
      <c r="D153" s="79" t="s">
        <v>237</v>
      </c>
      <c r="E153" s="79" t="s">
        <v>238</v>
      </c>
      <c r="F153" s="80" t="s">
        <v>239</v>
      </c>
      <c r="G153" s="127">
        <v>228000</v>
      </c>
      <c r="H153" s="128">
        <f t="shared" si="6"/>
        <v>182400</v>
      </c>
      <c r="J153" s="83"/>
      <c r="K153" s="76">
        <f t="shared" si="7"/>
        <v>0</v>
      </c>
      <c r="L153" s="77"/>
      <c r="N153" s="67"/>
    </row>
    <row r="154" ht="24" customHeight="1">
      <c r="A154" s="6"/>
      <c r="B154" s="149"/>
      <c r="C154" s="104"/>
      <c r="D154" s="79" t="s">
        <v>240</v>
      </c>
      <c r="E154" s="79" t="s">
        <v>241</v>
      </c>
      <c r="F154" s="80" t="s">
        <v>242</v>
      </c>
      <c r="G154" s="127">
        <v>228000</v>
      </c>
      <c r="H154" s="128">
        <f t="shared" si="6"/>
        <v>182400</v>
      </c>
      <c r="J154" s="83"/>
      <c r="K154" s="76">
        <f t="shared" si="7"/>
        <v>0</v>
      </c>
      <c r="L154" s="77"/>
      <c r="N154" s="67"/>
    </row>
    <row r="155" ht="24" customHeight="1">
      <c r="A155" s="6"/>
      <c r="B155" s="149"/>
      <c r="C155" s="104"/>
      <c r="D155" s="85" t="s">
        <v>243</v>
      </c>
      <c r="E155" s="85" t="s">
        <v>145</v>
      </c>
      <c r="F155" s="86" t="s">
        <v>244</v>
      </c>
      <c r="G155" s="130">
        <v>238000</v>
      </c>
      <c r="H155" s="131">
        <f t="shared" si="6"/>
        <v>190400</v>
      </c>
      <c r="J155" s="150"/>
      <c r="K155" s="76">
        <f t="shared" si="7"/>
        <v>0</v>
      </c>
      <c r="L155" s="77"/>
      <c r="N155" s="67"/>
    </row>
    <row r="156" ht="24" customHeight="1">
      <c r="A156" s="6"/>
      <c r="B156" s="149" t="s">
        <v>245</v>
      </c>
      <c r="C156" s="104"/>
      <c r="D156" s="134" t="s">
        <v>218</v>
      </c>
      <c r="E156" s="134" t="s">
        <v>219</v>
      </c>
      <c r="F156" s="135" t="s">
        <v>220</v>
      </c>
      <c r="G156" s="136">
        <v>258000</v>
      </c>
      <c r="H156" s="137">
        <f t="shared" si="6"/>
        <v>206400</v>
      </c>
      <c r="J156" s="138"/>
      <c r="K156" s="76">
        <f t="shared" si="7"/>
        <v>0</v>
      </c>
      <c r="L156" s="77"/>
      <c r="N156" s="67"/>
    </row>
    <row r="157" ht="24" customHeight="1">
      <c r="A157" s="6"/>
      <c r="B157" s="149"/>
      <c r="C157" s="104"/>
      <c r="D157" s="79" t="s">
        <v>123</v>
      </c>
      <c r="E157" s="79" t="s">
        <v>222</v>
      </c>
      <c r="F157" s="80" t="s">
        <v>223</v>
      </c>
      <c r="G157" s="127">
        <v>258000</v>
      </c>
      <c r="H157" s="128">
        <f t="shared" si="6"/>
        <v>206400</v>
      </c>
      <c r="J157" s="83"/>
      <c r="K157" s="76">
        <f t="shared" si="7"/>
        <v>0</v>
      </c>
      <c r="L157" s="77"/>
      <c r="N157" s="67"/>
    </row>
    <row r="158" ht="24" customHeight="1">
      <c r="A158" s="6"/>
      <c r="B158" s="149"/>
      <c r="C158" s="104"/>
      <c r="D158" s="79" t="s">
        <v>197</v>
      </c>
      <c r="E158" s="79" t="s">
        <v>224</v>
      </c>
      <c r="F158" s="80" t="s">
        <v>225</v>
      </c>
      <c r="G158" s="127">
        <v>258000</v>
      </c>
      <c r="H158" s="128">
        <f t="shared" si="6"/>
        <v>206400</v>
      </c>
      <c r="J158" s="83"/>
      <c r="K158" s="76">
        <f t="shared" si="7"/>
        <v>0</v>
      </c>
      <c r="L158" s="77"/>
      <c r="N158" s="67"/>
    </row>
    <row r="159" ht="24" customHeight="1">
      <c r="A159" s="6"/>
      <c r="B159" s="149"/>
      <c r="C159" s="104"/>
      <c r="D159" s="79" t="s">
        <v>99</v>
      </c>
      <c r="E159" s="79" t="s">
        <v>226</v>
      </c>
      <c r="F159" s="80" t="s">
        <v>227</v>
      </c>
      <c r="G159" s="127">
        <v>258000</v>
      </c>
      <c r="H159" s="128">
        <f t="shared" si="6"/>
        <v>206400</v>
      </c>
      <c r="J159" s="83"/>
      <c r="K159" s="76">
        <f t="shared" si="7"/>
        <v>0</v>
      </c>
      <c r="L159" s="77"/>
      <c r="N159" s="67"/>
    </row>
    <row r="160" ht="24" customHeight="1">
      <c r="A160" s="6"/>
      <c r="B160" s="149"/>
      <c r="C160" s="104"/>
      <c r="D160" s="79" t="s">
        <v>129</v>
      </c>
      <c r="E160" s="79" t="s">
        <v>228</v>
      </c>
      <c r="F160" s="80" t="s">
        <v>229</v>
      </c>
      <c r="G160" s="127">
        <v>258000</v>
      </c>
      <c r="H160" s="128">
        <f t="shared" si="6"/>
        <v>206400</v>
      </c>
      <c r="J160" s="83"/>
      <c r="K160" s="76">
        <f t="shared" si="7"/>
        <v>0</v>
      </c>
      <c r="L160" s="77"/>
      <c r="N160" s="67"/>
    </row>
    <row r="161" ht="24" customHeight="1">
      <c r="A161" s="6"/>
      <c r="B161" s="149"/>
      <c r="C161" s="104"/>
      <c r="D161" s="79" t="s">
        <v>178</v>
      </c>
      <c r="E161" s="79" t="s">
        <v>61</v>
      </c>
      <c r="F161" s="80" t="s">
        <v>230</v>
      </c>
      <c r="G161" s="127">
        <v>258000</v>
      </c>
      <c r="H161" s="128">
        <f t="shared" si="6"/>
        <v>206400</v>
      </c>
      <c r="J161" s="83"/>
      <c r="K161" s="76">
        <f t="shared" si="7"/>
        <v>0</v>
      </c>
      <c r="L161" s="77"/>
      <c r="N161" s="67"/>
    </row>
    <row r="162" ht="24" customHeight="1">
      <c r="A162" s="6"/>
      <c r="B162" s="149"/>
      <c r="C162" s="104"/>
      <c r="D162" s="79" t="s">
        <v>181</v>
      </c>
      <c r="E162" s="79" t="s">
        <v>201</v>
      </c>
      <c r="F162" s="80" t="s">
        <v>231</v>
      </c>
      <c r="G162" s="127">
        <v>258000</v>
      </c>
      <c r="H162" s="128">
        <f t="shared" si="6"/>
        <v>206400</v>
      </c>
      <c r="J162" s="83"/>
      <c r="K162" s="76">
        <f t="shared" si="7"/>
        <v>0</v>
      </c>
      <c r="L162" s="77"/>
      <c r="N162" s="67"/>
    </row>
    <row r="163" ht="24" customHeight="1">
      <c r="A163" s="6"/>
      <c r="B163" s="149"/>
      <c r="C163" s="104"/>
      <c r="D163" s="79" t="s">
        <v>108</v>
      </c>
      <c r="E163" s="79" t="s">
        <v>75</v>
      </c>
      <c r="F163" s="80" t="s">
        <v>232</v>
      </c>
      <c r="G163" s="127">
        <v>258000</v>
      </c>
      <c r="H163" s="128">
        <f t="shared" si="6"/>
        <v>206400</v>
      </c>
      <c r="J163" s="83"/>
      <c r="K163" s="76">
        <f t="shared" si="7"/>
        <v>0</v>
      </c>
      <c r="L163" s="77"/>
      <c r="N163" s="67"/>
    </row>
    <row r="164" ht="24" customHeight="1">
      <c r="A164" s="6"/>
      <c r="B164" s="149"/>
      <c r="C164" s="104"/>
      <c r="D164" s="79" t="s">
        <v>138</v>
      </c>
      <c r="E164" s="79" t="s">
        <v>233</v>
      </c>
      <c r="F164" s="80" t="s">
        <v>234</v>
      </c>
      <c r="G164" s="127">
        <v>258000</v>
      </c>
      <c r="H164" s="128">
        <f t="shared" si="6"/>
        <v>206400</v>
      </c>
      <c r="J164" s="83"/>
      <c r="K164" s="76">
        <f t="shared" si="7"/>
        <v>0</v>
      </c>
      <c r="L164" s="77"/>
      <c r="N164" s="67"/>
    </row>
    <row r="165" ht="24" customHeight="1">
      <c r="A165" s="6"/>
      <c r="B165" s="149"/>
      <c r="C165" s="104"/>
      <c r="D165" s="79" t="s">
        <v>235</v>
      </c>
      <c r="E165" s="79" t="s">
        <v>165</v>
      </c>
      <c r="F165" s="80" t="s">
        <v>236</v>
      </c>
      <c r="G165" s="127">
        <v>258000</v>
      </c>
      <c r="H165" s="128">
        <f t="shared" si="6"/>
        <v>206400</v>
      </c>
      <c r="I165" s="6" t="s">
        <v>40</v>
      </c>
      <c r="J165" s="83"/>
      <c r="K165" s="76">
        <f t="shared" si="7"/>
        <v>0</v>
      </c>
      <c r="L165" s="77"/>
      <c r="N165" s="67"/>
    </row>
    <row r="166" ht="24" customHeight="1">
      <c r="A166" s="6"/>
      <c r="B166" s="149"/>
      <c r="C166" s="104"/>
      <c r="D166" s="79" t="s">
        <v>237</v>
      </c>
      <c r="E166" s="79" t="s">
        <v>238</v>
      </c>
      <c r="F166" s="80" t="s">
        <v>239</v>
      </c>
      <c r="G166" s="127">
        <v>258000</v>
      </c>
      <c r="H166" s="128">
        <f t="shared" si="6"/>
        <v>206400</v>
      </c>
      <c r="J166" s="83"/>
      <c r="K166" s="76">
        <f t="shared" si="7"/>
        <v>0</v>
      </c>
      <c r="L166" s="77"/>
      <c r="N166" s="67"/>
    </row>
    <row r="167" ht="24" customHeight="1">
      <c r="A167" s="6"/>
      <c r="B167" s="149"/>
      <c r="C167" s="104"/>
      <c r="D167" s="79" t="s">
        <v>240</v>
      </c>
      <c r="E167" s="79" t="s">
        <v>241</v>
      </c>
      <c r="F167" s="80" t="s">
        <v>242</v>
      </c>
      <c r="G167" s="127">
        <v>258000</v>
      </c>
      <c r="H167" s="128">
        <f t="shared" ref="H167:H230" si="8">G167*0.8</f>
        <v>206400</v>
      </c>
      <c r="J167" s="83"/>
      <c r="K167" s="76">
        <f t="shared" si="7"/>
        <v>0</v>
      </c>
      <c r="L167" s="77"/>
      <c r="N167" s="67"/>
    </row>
    <row r="168" ht="24" customHeight="1">
      <c r="A168" s="6"/>
      <c r="B168" s="151"/>
      <c r="C168" s="104"/>
      <c r="D168" s="79" t="s">
        <v>243</v>
      </c>
      <c r="E168" s="79" t="s">
        <v>145</v>
      </c>
      <c r="F168" s="80" t="s">
        <v>244</v>
      </c>
      <c r="G168" s="127">
        <v>268000</v>
      </c>
      <c r="H168" s="128">
        <f t="shared" si="8"/>
        <v>214400</v>
      </c>
      <c r="J168" s="83"/>
      <c r="K168" s="76">
        <f t="shared" si="7"/>
        <v>0</v>
      </c>
      <c r="L168" s="77"/>
      <c r="N168" s="67"/>
    </row>
    <row r="169" ht="8.0999999999999996" customHeight="1">
      <c r="A169" s="6"/>
      <c r="B169" s="140"/>
      <c r="C169" s="141"/>
      <c r="D169" s="142"/>
      <c r="E169" s="142"/>
      <c r="F169" s="143"/>
      <c r="G169" s="144">
        <v>0</v>
      </c>
      <c r="H169" s="145"/>
      <c r="J169" s="94"/>
      <c r="K169" s="95"/>
      <c r="L169" s="96"/>
      <c r="N169" s="67"/>
    </row>
    <row r="170" ht="24" customHeight="1">
      <c r="A170" s="6"/>
      <c r="B170" s="119" t="s">
        <v>246</v>
      </c>
      <c r="C170" s="120" t="s">
        <v>247</v>
      </c>
      <c r="D170" s="79" t="s">
        <v>126</v>
      </c>
      <c r="E170" s="79" t="s">
        <v>248</v>
      </c>
      <c r="F170" s="80" t="s">
        <v>249</v>
      </c>
      <c r="G170" s="127">
        <v>238000</v>
      </c>
      <c r="H170" s="128">
        <f t="shared" si="8"/>
        <v>190400</v>
      </c>
      <c r="J170" s="83"/>
      <c r="K170" s="76">
        <f t="shared" ref="K169:K232" si="9">J170*H170</f>
        <v>0</v>
      </c>
      <c r="L170" s="77"/>
      <c r="N170" s="67"/>
    </row>
    <row r="171" ht="24" customHeight="1">
      <c r="A171" s="6"/>
      <c r="B171" s="126"/>
      <c r="C171" s="104" t="s">
        <v>250</v>
      </c>
      <c r="D171" s="79" t="s">
        <v>129</v>
      </c>
      <c r="E171" s="79" t="s">
        <v>251</v>
      </c>
      <c r="F171" s="80" t="s">
        <v>252</v>
      </c>
      <c r="G171" s="127">
        <v>238000</v>
      </c>
      <c r="H171" s="128">
        <f t="shared" si="8"/>
        <v>190400</v>
      </c>
      <c r="J171" s="83"/>
      <c r="K171" s="76">
        <f t="shared" si="9"/>
        <v>0</v>
      </c>
      <c r="L171" s="77"/>
      <c r="N171" s="67"/>
    </row>
    <row r="172" ht="24" customHeight="1">
      <c r="A172" s="6"/>
      <c r="B172" s="126"/>
      <c r="C172" s="104"/>
      <c r="D172" s="79" t="s">
        <v>132</v>
      </c>
      <c r="E172" s="79" t="s">
        <v>253</v>
      </c>
      <c r="F172" s="80" t="s">
        <v>254</v>
      </c>
      <c r="G172" s="127">
        <v>238000</v>
      </c>
      <c r="H172" s="128">
        <f t="shared" si="8"/>
        <v>190400</v>
      </c>
      <c r="J172" s="83"/>
      <c r="K172" s="76">
        <f t="shared" si="9"/>
        <v>0</v>
      </c>
      <c r="L172" s="77"/>
      <c r="N172" s="67"/>
    </row>
    <row r="173" ht="24" customHeight="1">
      <c r="A173" s="6"/>
      <c r="B173" s="126"/>
      <c r="C173" s="104"/>
      <c r="D173" s="79" t="s">
        <v>135</v>
      </c>
      <c r="E173" s="79" t="s">
        <v>255</v>
      </c>
      <c r="F173" s="80" t="s">
        <v>256</v>
      </c>
      <c r="G173" s="127">
        <v>238000</v>
      </c>
      <c r="H173" s="128">
        <f t="shared" si="8"/>
        <v>190400</v>
      </c>
      <c r="J173" s="83"/>
      <c r="K173" s="76">
        <f t="shared" si="9"/>
        <v>0</v>
      </c>
      <c r="L173" s="77"/>
      <c r="N173" s="67"/>
    </row>
    <row r="174" ht="24" customHeight="1">
      <c r="A174" s="6"/>
      <c r="B174" s="126"/>
      <c r="C174" s="104"/>
      <c r="D174" s="79" t="s">
        <v>257</v>
      </c>
      <c r="E174" s="79" t="s">
        <v>258</v>
      </c>
      <c r="F174" s="80" t="s">
        <v>259</v>
      </c>
      <c r="G174" s="127">
        <v>238000</v>
      </c>
      <c r="H174" s="128">
        <f t="shared" si="8"/>
        <v>190400</v>
      </c>
      <c r="J174" s="83"/>
      <c r="K174" s="76">
        <f t="shared" si="9"/>
        <v>0</v>
      </c>
      <c r="L174" s="77"/>
      <c r="N174" s="67"/>
    </row>
    <row r="175" ht="24" customHeight="1">
      <c r="A175" s="6"/>
      <c r="B175" s="126"/>
      <c r="C175" s="104"/>
      <c r="D175" s="79" t="s">
        <v>189</v>
      </c>
      <c r="E175" s="79" t="s">
        <v>260</v>
      </c>
      <c r="F175" s="80" t="s">
        <v>261</v>
      </c>
      <c r="G175" s="127">
        <v>238000</v>
      </c>
      <c r="H175" s="128">
        <f t="shared" si="8"/>
        <v>190400</v>
      </c>
      <c r="J175" s="83"/>
      <c r="K175" s="76">
        <f t="shared" si="9"/>
        <v>0</v>
      </c>
      <c r="L175" s="77"/>
      <c r="N175" s="67"/>
    </row>
    <row r="176" ht="24" customHeight="1">
      <c r="A176" s="6"/>
      <c r="B176" s="126"/>
      <c r="C176" s="104"/>
      <c r="D176" s="79" t="s">
        <v>144</v>
      </c>
      <c r="E176" s="79" t="s">
        <v>262</v>
      </c>
      <c r="F176" s="80" t="s">
        <v>263</v>
      </c>
      <c r="G176" s="127">
        <v>238000</v>
      </c>
      <c r="H176" s="128">
        <f t="shared" si="8"/>
        <v>190400</v>
      </c>
      <c r="J176" s="83"/>
      <c r="K176" s="76">
        <f t="shared" si="9"/>
        <v>0</v>
      </c>
      <c r="L176" s="77"/>
      <c r="N176" s="67"/>
    </row>
    <row r="177" ht="24" customHeight="1">
      <c r="A177" s="6"/>
      <c r="B177" s="126"/>
      <c r="C177" s="104"/>
      <c r="D177" s="79" t="s">
        <v>240</v>
      </c>
      <c r="E177" s="79" t="s">
        <v>106</v>
      </c>
      <c r="F177" s="80" t="s">
        <v>264</v>
      </c>
      <c r="G177" s="127">
        <v>238000</v>
      </c>
      <c r="H177" s="128">
        <f t="shared" si="8"/>
        <v>190400</v>
      </c>
      <c r="J177" s="83"/>
      <c r="K177" s="76">
        <f t="shared" si="9"/>
        <v>0</v>
      </c>
      <c r="L177" s="77"/>
      <c r="N177" s="67"/>
    </row>
    <row r="178" ht="24" customHeight="1">
      <c r="A178" s="6"/>
      <c r="B178" s="129"/>
      <c r="C178" s="104"/>
      <c r="D178" s="85" t="s">
        <v>265</v>
      </c>
      <c r="E178" s="85" t="s">
        <v>266</v>
      </c>
      <c r="F178" s="86" t="s">
        <v>267</v>
      </c>
      <c r="G178" s="130">
        <v>248000</v>
      </c>
      <c r="H178" s="131">
        <f t="shared" si="8"/>
        <v>198400</v>
      </c>
      <c r="J178" s="150"/>
      <c r="K178" s="76">
        <f t="shared" si="9"/>
        <v>0</v>
      </c>
      <c r="L178" s="77"/>
      <c r="N178" s="67"/>
    </row>
    <row r="179" ht="24" customHeight="1">
      <c r="A179" s="6"/>
      <c r="B179" s="133" t="s">
        <v>268</v>
      </c>
      <c r="C179" s="78"/>
      <c r="D179" s="134" t="s">
        <v>126</v>
      </c>
      <c r="E179" s="134" t="s">
        <v>248</v>
      </c>
      <c r="F179" s="135" t="s">
        <v>249</v>
      </c>
      <c r="G179" s="136">
        <v>268000</v>
      </c>
      <c r="H179" s="137">
        <f t="shared" si="8"/>
        <v>214400</v>
      </c>
      <c r="J179" s="138"/>
      <c r="K179" s="76">
        <f t="shared" si="9"/>
        <v>0</v>
      </c>
      <c r="L179" s="77"/>
      <c r="N179" s="67"/>
    </row>
    <row r="180" ht="24" customHeight="1">
      <c r="A180" s="6"/>
      <c r="B180" s="139"/>
      <c r="C180" s="78"/>
      <c r="D180" s="79" t="s">
        <v>129</v>
      </c>
      <c r="E180" s="79" t="s">
        <v>251</v>
      </c>
      <c r="F180" s="80" t="s">
        <v>252</v>
      </c>
      <c r="G180" s="127">
        <v>268000</v>
      </c>
      <c r="H180" s="128">
        <f t="shared" si="8"/>
        <v>214400</v>
      </c>
      <c r="J180" s="83"/>
      <c r="K180" s="76">
        <f t="shared" si="9"/>
        <v>0</v>
      </c>
      <c r="L180" s="77"/>
      <c r="N180" s="67"/>
    </row>
    <row r="181" ht="24" customHeight="1">
      <c r="A181" s="6"/>
      <c r="B181" s="139"/>
      <c r="C181" s="78"/>
      <c r="D181" s="79" t="s">
        <v>132</v>
      </c>
      <c r="E181" s="79" t="s">
        <v>253</v>
      </c>
      <c r="F181" s="80" t="s">
        <v>254</v>
      </c>
      <c r="G181" s="127">
        <v>268000</v>
      </c>
      <c r="H181" s="128">
        <f t="shared" si="8"/>
        <v>214400</v>
      </c>
      <c r="J181" s="83"/>
      <c r="K181" s="76">
        <f t="shared" si="9"/>
        <v>0</v>
      </c>
      <c r="L181" s="77"/>
      <c r="N181" s="67"/>
    </row>
    <row r="182" ht="24" customHeight="1">
      <c r="A182" s="6"/>
      <c r="B182" s="139"/>
      <c r="C182" s="78"/>
      <c r="D182" s="79" t="s">
        <v>135</v>
      </c>
      <c r="E182" s="79" t="s">
        <v>255</v>
      </c>
      <c r="F182" s="80" t="s">
        <v>256</v>
      </c>
      <c r="G182" s="127">
        <v>268000</v>
      </c>
      <c r="H182" s="128">
        <f t="shared" si="8"/>
        <v>214400</v>
      </c>
      <c r="J182" s="83"/>
      <c r="K182" s="76">
        <f t="shared" si="9"/>
        <v>0</v>
      </c>
      <c r="L182" s="77"/>
      <c r="N182" s="67"/>
    </row>
    <row r="183" ht="24" customHeight="1">
      <c r="A183" s="6"/>
      <c r="B183" s="139"/>
      <c r="C183" s="78"/>
      <c r="D183" s="79" t="s">
        <v>257</v>
      </c>
      <c r="E183" s="79" t="s">
        <v>258</v>
      </c>
      <c r="F183" s="80" t="s">
        <v>259</v>
      </c>
      <c r="G183" s="127">
        <v>268000</v>
      </c>
      <c r="H183" s="128">
        <f t="shared" si="8"/>
        <v>214400</v>
      </c>
      <c r="J183" s="83"/>
      <c r="K183" s="76">
        <f t="shared" si="9"/>
        <v>0</v>
      </c>
      <c r="L183" s="77"/>
      <c r="N183" s="67"/>
    </row>
    <row r="184" ht="24" customHeight="1">
      <c r="A184" s="6"/>
      <c r="B184" s="139"/>
      <c r="C184" s="78"/>
      <c r="D184" s="79" t="s">
        <v>189</v>
      </c>
      <c r="E184" s="79" t="s">
        <v>260</v>
      </c>
      <c r="F184" s="80" t="s">
        <v>261</v>
      </c>
      <c r="G184" s="127">
        <v>268000</v>
      </c>
      <c r="H184" s="128">
        <f t="shared" si="8"/>
        <v>214400</v>
      </c>
      <c r="J184" s="83"/>
      <c r="K184" s="76">
        <f t="shared" si="9"/>
        <v>0</v>
      </c>
      <c r="L184" s="77"/>
      <c r="N184" s="67"/>
    </row>
    <row r="185" ht="24" customHeight="1">
      <c r="A185" s="6"/>
      <c r="B185" s="139"/>
      <c r="C185" s="78"/>
      <c r="D185" s="79" t="s">
        <v>144</v>
      </c>
      <c r="E185" s="79" t="s">
        <v>262</v>
      </c>
      <c r="F185" s="80" t="s">
        <v>263</v>
      </c>
      <c r="G185" s="127">
        <v>268000</v>
      </c>
      <c r="H185" s="128">
        <f t="shared" si="8"/>
        <v>214400</v>
      </c>
      <c r="J185" s="83"/>
      <c r="K185" s="76">
        <f t="shared" si="9"/>
        <v>0</v>
      </c>
      <c r="L185" s="77"/>
      <c r="N185" s="67"/>
    </row>
    <row r="186" ht="24" customHeight="1">
      <c r="A186" s="6"/>
      <c r="B186" s="139"/>
      <c r="C186" s="78"/>
      <c r="D186" s="79" t="s">
        <v>240</v>
      </c>
      <c r="E186" s="79" t="s">
        <v>106</v>
      </c>
      <c r="F186" s="80" t="s">
        <v>264</v>
      </c>
      <c r="G186" s="127">
        <v>268000</v>
      </c>
      <c r="H186" s="128">
        <f t="shared" si="8"/>
        <v>214400</v>
      </c>
      <c r="J186" s="83"/>
      <c r="K186" s="76">
        <f t="shared" si="9"/>
        <v>0</v>
      </c>
      <c r="L186" s="77"/>
      <c r="N186" s="67"/>
    </row>
    <row r="187" ht="24" customHeight="1">
      <c r="A187" s="6"/>
      <c r="B187" s="139"/>
      <c r="C187" s="78"/>
      <c r="D187" s="79" t="s">
        <v>265</v>
      </c>
      <c r="E187" s="79" t="s">
        <v>266</v>
      </c>
      <c r="F187" s="80" t="s">
        <v>267</v>
      </c>
      <c r="G187" s="127">
        <v>278000</v>
      </c>
      <c r="H187" s="128">
        <f t="shared" si="8"/>
        <v>222400</v>
      </c>
      <c r="J187" s="83"/>
      <c r="K187" s="76">
        <f t="shared" si="9"/>
        <v>0</v>
      </c>
      <c r="L187" s="77"/>
      <c r="N187" s="67"/>
    </row>
    <row r="188" ht="8.0999999999999996" customHeight="1">
      <c r="A188" s="6"/>
      <c r="B188" s="140"/>
      <c r="C188" s="141"/>
      <c r="D188" s="142"/>
      <c r="E188" s="142"/>
      <c r="F188" s="143"/>
      <c r="G188" s="144">
        <v>0</v>
      </c>
      <c r="H188" s="145"/>
      <c r="J188" s="94"/>
      <c r="K188" s="95"/>
      <c r="L188" s="96"/>
      <c r="N188" s="67"/>
    </row>
    <row r="189" ht="24" customHeight="1">
      <c r="A189" s="6"/>
      <c r="B189" s="139" t="s">
        <v>121</v>
      </c>
      <c r="C189" s="153" t="s">
        <v>269</v>
      </c>
      <c r="D189" s="79" t="s">
        <v>205</v>
      </c>
      <c r="E189" s="79" t="s">
        <v>130</v>
      </c>
      <c r="F189" s="80" t="s">
        <v>270</v>
      </c>
      <c r="G189" s="127">
        <v>228000</v>
      </c>
      <c r="H189" s="128">
        <f t="shared" si="8"/>
        <v>182400</v>
      </c>
      <c r="J189" s="83"/>
      <c r="K189" s="76">
        <f t="shared" si="9"/>
        <v>0</v>
      </c>
      <c r="L189" s="77"/>
      <c r="N189" s="67"/>
    </row>
    <row r="190" ht="24" customHeight="1">
      <c r="A190" s="6"/>
      <c r="B190" s="139"/>
      <c r="C190" s="78" t="s">
        <v>271</v>
      </c>
      <c r="D190" s="79" t="s">
        <v>138</v>
      </c>
      <c r="E190" s="79" t="s">
        <v>87</v>
      </c>
      <c r="F190" s="80" t="s">
        <v>272</v>
      </c>
      <c r="G190" s="127">
        <v>228000</v>
      </c>
      <c r="H190" s="128">
        <f t="shared" si="8"/>
        <v>182400</v>
      </c>
      <c r="J190" s="83"/>
      <c r="K190" s="76">
        <f t="shared" si="9"/>
        <v>0</v>
      </c>
      <c r="L190" s="77"/>
      <c r="N190" s="67"/>
    </row>
    <row r="191" ht="24" customHeight="1">
      <c r="A191" s="6"/>
      <c r="B191" s="139"/>
      <c r="C191" s="78"/>
      <c r="D191" s="79" t="s">
        <v>235</v>
      </c>
      <c r="E191" s="79" t="s">
        <v>133</v>
      </c>
      <c r="F191" s="80" t="s">
        <v>273</v>
      </c>
      <c r="G191" s="127">
        <v>228000</v>
      </c>
      <c r="H191" s="128">
        <f t="shared" si="8"/>
        <v>182400</v>
      </c>
      <c r="J191" s="83"/>
      <c r="K191" s="76">
        <f t="shared" si="9"/>
        <v>0</v>
      </c>
      <c r="L191" s="77"/>
      <c r="N191" s="67"/>
    </row>
    <row r="192" ht="24" customHeight="1">
      <c r="A192" s="6"/>
      <c r="B192" s="139"/>
      <c r="C192" s="78"/>
      <c r="D192" s="79" t="s">
        <v>192</v>
      </c>
      <c r="E192" s="79" t="s">
        <v>109</v>
      </c>
      <c r="F192" s="80" t="s">
        <v>212</v>
      </c>
      <c r="G192" s="127">
        <v>228000</v>
      </c>
      <c r="H192" s="128">
        <f t="shared" si="8"/>
        <v>182400</v>
      </c>
      <c r="J192" s="83"/>
      <c r="K192" s="76">
        <f t="shared" si="9"/>
        <v>0</v>
      </c>
      <c r="L192" s="77"/>
      <c r="N192" s="67"/>
    </row>
    <row r="193" ht="24" customHeight="1">
      <c r="A193" s="6"/>
      <c r="B193" s="154"/>
      <c r="C193" s="78"/>
      <c r="D193" s="85" t="s">
        <v>243</v>
      </c>
      <c r="E193" s="85" t="s">
        <v>109</v>
      </c>
      <c r="F193" s="86" t="s">
        <v>274</v>
      </c>
      <c r="G193" s="130">
        <v>238000</v>
      </c>
      <c r="H193" s="131">
        <f t="shared" si="8"/>
        <v>190400</v>
      </c>
      <c r="J193" s="150"/>
      <c r="K193" s="76">
        <f t="shared" si="9"/>
        <v>0</v>
      </c>
      <c r="L193" s="77"/>
      <c r="N193" s="67"/>
    </row>
    <row r="194" ht="24" customHeight="1">
      <c r="A194" s="6"/>
      <c r="B194" s="155" t="s">
        <v>147</v>
      </c>
      <c r="C194" s="78"/>
      <c r="D194" s="134" t="s">
        <v>205</v>
      </c>
      <c r="E194" s="134" t="s">
        <v>130</v>
      </c>
      <c r="F194" s="135" t="s">
        <v>270</v>
      </c>
      <c r="G194" s="136">
        <v>258000</v>
      </c>
      <c r="H194" s="137">
        <f t="shared" si="8"/>
        <v>206400</v>
      </c>
      <c r="J194" s="138"/>
      <c r="K194" s="76">
        <f t="shared" si="9"/>
        <v>0</v>
      </c>
      <c r="L194" s="77"/>
      <c r="N194" s="67"/>
    </row>
    <row r="195" ht="24" customHeight="1">
      <c r="A195" s="6"/>
      <c r="B195" s="139"/>
      <c r="C195" s="78"/>
      <c r="D195" s="79" t="s">
        <v>138</v>
      </c>
      <c r="E195" s="79" t="s">
        <v>87</v>
      </c>
      <c r="F195" s="80" t="s">
        <v>272</v>
      </c>
      <c r="G195" s="127">
        <v>258000</v>
      </c>
      <c r="H195" s="128">
        <f t="shared" si="8"/>
        <v>206400</v>
      </c>
      <c r="J195" s="83"/>
      <c r="K195" s="76">
        <f t="shared" si="9"/>
        <v>0</v>
      </c>
      <c r="L195" s="77"/>
      <c r="N195" s="67"/>
    </row>
    <row r="196" ht="24" customHeight="1">
      <c r="A196" s="6"/>
      <c r="B196" s="139"/>
      <c r="C196" s="78"/>
      <c r="D196" s="79" t="s">
        <v>235</v>
      </c>
      <c r="E196" s="79" t="s">
        <v>133</v>
      </c>
      <c r="F196" s="80" t="s">
        <v>273</v>
      </c>
      <c r="G196" s="127">
        <v>258000</v>
      </c>
      <c r="H196" s="128">
        <f t="shared" si="8"/>
        <v>206400</v>
      </c>
      <c r="J196" s="83"/>
      <c r="K196" s="76">
        <f t="shared" si="9"/>
        <v>0</v>
      </c>
      <c r="L196" s="77"/>
      <c r="N196" s="67"/>
    </row>
    <row r="197" ht="24" customHeight="1">
      <c r="A197" s="6"/>
      <c r="B197" s="139"/>
      <c r="C197" s="78"/>
      <c r="D197" s="79" t="s">
        <v>192</v>
      </c>
      <c r="E197" s="79" t="s">
        <v>109</v>
      </c>
      <c r="F197" s="80" t="s">
        <v>212</v>
      </c>
      <c r="G197" s="127">
        <v>258000</v>
      </c>
      <c r="H197" s="128">
        <f t="shared" si="8"/>
        <v>206400</v>
      </c>
      <c r="J197" s="83"/>
      <c r="K197" s="76">
        <f t="shared" si="9"/>
        <v>0</v>
      </c>
      <c r="L197" s="77"/>
      <c r="N197" s="67"/>
    </row>
    <row r="198" ht="24" customHeight="1">
      <c r="A198" s="6"/>
      <c r="B198" s="154"/>
      <c r="C198" s="84"/>
      <c r="D198" s="156" t="s">
        <v>243</v>
      </c>
      <c r="E198" s="156" t="s">
        <v>109</v>
      </c>
      <c r="F198" s="157" t="s">
        <v>274</v>
      </c>
      <c r="G198" s="158">
        <v>268000</v>
      </c>
      <c r="H198" s="159">
        <f t="shared" si="8"/>
        <v>214400</v>
      </c>
      <c r="J198" s="115"/>
      <c r="K198" s="76">
        <f t="shared" si="9"/>
        <v>0</v>
      </c>
      <c r="L198" s="77"/>
      <c r="N198" s="67"/>
    </row>
    <row r="199" ht="29.25" customHeight="1">
      <c r="A199" s="6"/>
      <c r="B199" s="61" t="s">
        <v>275</v>
      </c>
      <c r="C199" s="61"/>
      <c r="D199" s="61"/>
      <c r="E199" s="61"/>
      <c r="F199" s="61"/>
      <c r="G199" s="61"/>
      <c r="H199" s="62">
        <v>-0.20000000000000001</v>
      </c>
      <c r="J199" s="116" t="s">
        <v>25</v>
      </c>
      <c r="K199" s="95"/>
      <c r="L199" s="160"/>
      <c r="N199" s="67"/>
    </row>
    <row r="200" ht="24" customHeight="1">
      <c r="A200" s="6"/>
      <c r="B200" s="161" t="s">
        <v>276</v>
      </c>
      <c r="C200" s="152" t="s">
        <v>277</v>
      </c>
      <c r="D200" s="121" t="s">
        <v>243</v>
      </c>
      <c r="E200" s="121" t="s">
        <v>262</v>
      </c>
      <c r="F200" s="122" t="s">
        <v>278</v>
      </c>
      <c r="G200" s="162">
        <v>238000</v>
      </c>
      <c r="H200" s="163">
        <f t="shared" si="8"/>
        <v>190400</v>
      </c>
      <c r="J200" s="75">
        <v>0</v>
      </c>
      <c r="K200" s="76">
        <f t="shared" si="9"/>
        <v>0</v>
      </c>
      <c r="L200" s="164"/>
      <c r="N200" s="67"/>
    </row>
    <row r="201" ht="24" customHeight="1">
      <c r="A201" s="6"/>
      <c r="B201" s="165"/>
      <c r="C201" s="104" t="s">
        <v>279</v>
      </c>
      <c r="D201" s="85" t="s">
        <v>280</v>
      </c>
      <c r="E201" s="85" t="s">
        <v>87</v>
      </c>
      <c r="F201" s="86" t="s">
        <v>281</v>
      </c>
      <c r="G201" s="87">
        <v>238000</v>
      </c>
      <c r="H201" s="88">
        <f t="shared" si="8"/>
        <v>190400</v>
      </c>
      <c r="J201" s="150">
        <v>0</v>
      </c>
      <c r="K201" s="76">
        <f t="shared" si="9"/>
        <v>0</v>
      </c>
      <c r="L201" s="77"/>
      <c r="N201" s="67"/>
    </row>
    <row r="202" ht="24" customHeight="1">
      <c r="A202" s="6"/>
      <c r="B202" s="161" t="s">
        <v>282</v>
      </c>
      <c r="C202" s="104"/>
      <c r="D202" s="134" t="s">
        <v>243</v>
      </c>
      <c r="E202" s="134" t="s">
        <v>262</v>
      </c>
      <c r="F202" s="135" t="s">
        <v>278</v>
      </c>
      <c r="G202" s="166">
        <v>268000</v>
      </c>
      <c r="H202" s="167">
        <f t="shared" si="8"/>
        <v>214400</v>
      </c>
      <c r="J202" s="138">
        <v>0</v>
      </c>
      <c r="K202" s="76">
        <f t="shared" si="9"/>
        <v>0</v>
      </c>
      <c r="L202" s="77"/>
      <c r="N202" s="67"/>
    </row>
    <row r="203" ht="24" customHeight="1">
      <c r="A203" s="6"/>
      <c r="B203" s="165"/>
      <c r="C203" s="104"/>
      <c r="D203" s="79" t="s">
        <v>280</v>
      </c>
      <c r="E203" s="79" t="s">
        <v>87</v>
      </c>
      <c r="F203" s="80" t="s">
        <v>281</v>
      </c>
      <c r="G203" s="81">
        <v>268000</v>
      </c>
      <c r="H203" s="82">
        <f t="shared" si="8"/>
        <v>214400</v>
      </c>
      <c r="J203" s="83"/>
      <c r="K203" s="76">
        <f t="shared" si="9"/>
        <v>0</v>
      </c>
      <c r="L203" s="77"/>
      <c r="N203" s="67"/>
    </row>
    <row r="204" ht="8.0999999999999996" customHeight="1">
      <c r="A204" s="6"/>
      <c r="B204" s="140"/>
      <c r="C204" s="141"/>
      <c r="D204" s="142"/>
      <c r="E204" s="142"/>
      <c r="F204" s="143"/>
      <c r="G204" s="144">
        <v>0</v>
      </c>
      <c r="H204" s="145"/>
      <c r="J204" s="94"/>
      <c r="K204" s="95"/>
      <c r="L204" s="96"/>
      <c r="N204" s="67"/>
    </row>
    <row r="205" ht="24" customHeight="1">
      <c r="A205" s="6"/>
      <c r="B205" s="161" t="s">
        <v>276</v>
      </c>
      <c r="C205" s="152" t="s">
        <v>283</v>
      </c>
      <c r="D205" s="79" t="s">
        <v>192</v>
      </c>
      <c r="E205" s="79" t="s">
        <v>284</v>
      </c>
      <c r="F205" s="80" t="s">
        <v>285</v>
      </c>
      <c r="G205" s="81">
        <v>228000</v>
      </c>
      <c r="H205" s="82">
        <f t="shared" si="8"/>
        <v>182400</v>
      </c>
      <c r="J205" s="83"/>
      <c r="K205" s="76">
        <f t="shared" si="9"/>
        <v>0</v>
      </c>
      <c r="L205" s="77"/>
      <c r="N205" s="67"/>
    </row>
    <row r="206" ht="24" customHeight="1">
      <c r="A206" s="6"/>
      <c r="B206" s="161"/>
      <c r="C206" s="104" t="s">
        <v>286</v>
      </c>
      <c r="D206" s="79" t="s">
        <v>243</v>
      </c>
      <c r="E206" s="79" t="s">
        <v>262</v>
      </c>
      <c r="F206" s="80" t="s">
        <v>287</v>
      </c>
      <c r="G206" s="81">
        <v>238000</v>
      </c>
      <c r="H206" s="82">
        <f t="shared" si="8"/>
        <v>190400</v>
      </c>
      <c r="J206" s="83"/>
      <c r="K206" s="76">
        <f t="shared" si="9"/>
        <v>0</v>
      </c>
      <c r="L206" s="77"/>
      <c r="N206" s="67"/>
    </row>
    <row r="207" ht="24" customHeight="1">
      <c r="A207" s="6"/>
      <c r="B207" s="161"/>
      <c r="C207" s="104"/>
      <c r="D207" s="85" t="s">
        <v>280</v>
      </c>
      <c r="E207" s="85" t="s">
        <v>87</v>
      </c>
      <c r="F207" s="86" t="s">
        <v>288</v>
      </c>
      <c r="G207" s="87">
        <v>238000</v>
      </c>
      <c r="H207" s="88">
        <f t="shared" si="8"/>
        <v>190400</v>
      </c>
      <c r="J207" s="150"/>
      <c r="K207" s="76">
        <f t="shared" si="9"/>
        <v>0</v>
      </c>
      <c r="L207" s="77"/>
      <c r="N207" s="67"/>
    </row>
    <row r="208" ht="24" customHeight="1">
      <c r="A208" s="6"/>
      <c r="B208" s="161" t="s">
        <v>282</v>
      </c>
      <c r="C208" s="104"/>
      <c r="D208" s="134" t="s">
        <v>192</v>
      </c>
      <c r="E208" s="134" t="s">
        <v>284</v>
      </c>
      <c r="F208" s="135" t="s">
        <v>285</v>
      </c>
      <c r="G208" s="166">
        <v>258000</v>
      </c>
      <c r="H208" s="167">
        <f t="shared" si="8"/>
        <v>206400</v>
      </c>
      <c r="J208" s="138"/>
      <c r="K208" s="76">
        <f t="shared" si="9"/>
        <v>0</v>
      </c>
      <c r="L208" s="77"/>
      <c r="N208" s="67"/>
    </row>
    <row r="209" ht="24" customHeight="1">
      <c r="A209" s="6"/>
      <c r="B209" s="161"/>
      <c r="C209" s="104"/>
      <c r="D209" s="79" t="s">
        <v>243</v>
      </c>
      <c r="E209" s="79" t="s">
        <v>262</v>
      </c>
      <c r="F209" s="80" t="s">
        <v>287</v>
      </c>
      <c r="G209" s="81">
        <v>268000</v>
      </c>
      <c r="H209" s="82">
        <f t="shared" si="8"/>
        <v>214400</v>
      </c>
      <c r="J209" s="83"/>
      <c r="K209" s="76">
        <f t="shared" si="9"/>
        <v>0</v>
      </c>
      <c r="L209" s="77"/>
      <c r="N209" s="67"/>
    </row>
    <row r="210" ht="24" customHeight="1">
      <c r="A210" s="6"/>
      <c r="B210" s="168"/>
      <c r="C210" s="104"/>
      <c r="D210" s="79" t="s">
        <v>280</v>
      </c>
      <c r="E210" s="79" t="s">
        <v>87</v>
      </c>
      <c r="F210" s="80" t="s">
        <v>288</v>
      </c>
      <c r="G210" s="81">
        <v>268000</v>
      </c>
      <c r="H210" s="82">
        <f t="shared" si="8"/>
        <v>214400</v>
      </c>
      <c r="J210" s="83"/>
      <c r="K210" s="76">
        <f t="shared" si="9"/>
        <v>0</v>
      </c>
      <c r="L210" s="77"/>
      <c r="N210" s="67"/>
    </row>
    <row r="211" ht="8.0999999999999996" customHeight="1">
      <c r="A211" s="6"/>
      <c r="B211" s="169"/>
      <c r="C211" s="170"/>
      <c r="D211" s="142"/>
      <c r="E211" s="142"/>
      <c r="F211" s="143"/>
      <c r="G211" s="144">
        <v>0</v>
      </c>
      <c r="H211" s="145"/>
      <c r="J211" s="94"/>
      <c r="K211" s="95"/>
      <c r="L211" s="96"/>
      <c r="N211" s="67"/>
    </row>
    <row r="212" ht="24" customHeight="1">
      <c r="A212" s="6"/>
      <c r="B212" s="171" t="s">
        <v>276</v>
      </c>
      <c r="C212" s="120" t="s">
        <v>289</v>
      </c>
      <c r="D212" s="79" t="s">
        <v>192</v>
      </c>
      <c r="E212" s="79" t="s">
        <v>262</v>
      </c>
      <c r="F212" s="80" t="s">
        <v>290</v>
      </c>
      <c r="G212" s="81">
        <v>228000</v>
      </c>
      <c r="H212" s="82">
        <f t="shared" si="8"/>
        <v>182400</v>
      </c>
      <c r="J212" s="83"/>
      <c r="K212" s="76">
        <f t="shared" si="9"/>
        <v>0</v>
      </c>
      <c r="L212" s="77"/>
      <c r="N212" s="67"/>
    </row>
    <row r="213" ht="24" customHeight="1">
      <c r="A213" s="6"/>
      <c r="B213" s="161"/>
      <c r="C213" s="104" t="s">
        <v>291</v>
      </c>
      <c r="D213" s="79" t="s">
        <v>243</v>
      </c>
      <c r="E213" s="79" t="s">
        <v>133</v>
      </c>
      <c r="F213" s="80" t="s">
        <v>292</v>
      </c>
      <c r="G213" s="81">
        <v>238000</v>
      </c>
      <c r="H213" s="82">
        <f t="shared" si="8"/>
        <v>190400</v>
      </c>
      <c r="J213" s="83"/>
      <c r="K213" s="76">
        <f t="shared" si="9"/>
        <v>0</v>
      </c>
      <c r="L213" s="77"/>
      <c r="N213" s="67"/>
    </row>
    <row r="214" ht="24" customHeight="1">
      <c r="A214" s="6"/>
      <c r="B214" s="161"/>
      <c r="C214" s="104"/>
      <c r="D214" s="85" t="s">
        <v>280</v>
      </c>
      <c r="E214" s="85" t="s">
        <v>169</v>
      </c>
      <c r="F214" s="86" t="s">
        <v>281</v>
      </c>
      <c r="G214" s="87">
        <v>238000</v>
      </c>
      <c r="H214" s="88">
        <f t="shared" si="8"/>
        <v>190400</v>
      </c>
      <c r="J214" s="150"/>
      <c r="K214" s="76">
        <f t="shared" si="9"/>
        <v>0</v>
      </c>
      <c r="L214" s="77"/>
      <c r="N214" s="67"/>
    </row>
    <row r="215" ht="24" customHeight="1">
      <c r="A215" s="6"/>
      <c r="B215" s="161" t="s">
        <v>282</v>
      </c>
      <c r="C215" s="104"/>
      <c r="D215" s="134" t="s">
        <v>192</v>
      </c>
      <c r="E215" s="134" t="s">
        <v>262</v>
      </c>
      <c r="F215" s="135" t="s">
        <v>290</v>
      </c>
      <c r="G215" s="166">
        <v>258000</v>
      </c>
      <c r="H215" s="167">
        <f t="shared" si="8"/>
        <v>206400</v>
      </c>
      <c r="J215" s="138"/>
      <c r="K215" s="76">
        <f t="shared" si="9"/>
        <v>0</v>
      </c>
      <c r="L215" s="77"/>
      <c r="N215" s="67"/>
    </row>
    <row r="216" ht="24" customHeight="1">
      <c r="A216" s="6"/>
      <c r="B216" s="161"/>
      <c r="C216" s="104"/>
      <c r="D216" s="79" t="s">
        <v>243</v>
      </c>
      <c r="E216" s="79" t="s">
        <v>133</v>
      </c>
      <c r="F216" s="80" t="s">
        <v>292</v>
      </c>
      <c r="G216" s="81">
        <v>268000</v>
      </c>
      <c r="H216" s="82">
        <f t="shared" si="8"/>
        <v>214400</v>
      </c>
      <c r="J216" s="83"/>
      <c r="K216" s="76">
        <f t="shared" si="9"/>
        <v>0</v>
      </c>
      <c r="L216" s="77"/>
      <c r="N216" s="67"/>
    </row>
    <row r="217" ht="24" customHeight="1">
      <c r="A217" s="6"/>
      <c r="B217" s="161"/>
      <c r="C217" s="104"/>
      <c r="D217" s="79" t="s">
        <v>280</v>
      </c>
      <c r="E217" s="79" t="s">
        <v>169</v>
      </c>
      <c r="F217" s="80" t="s">
        <v>281</v>
      </c>
      <c r="G217" s="81">
        <v>268000</v>
      </c>
      <c r="H217" s="82">
        <f t="shared" si="8"/>
        <v>214400</v>
      </c>
      <c r="J217" s="83"/>
      <c r="K217" s="76">
        <f t="shared" si="9"/>
        <v>0</v>
      </c>
      <c r="L217" s="77"/>
      <c r="N217" s="67"/>
    </row>
    <row r="218" ht="8.0999999999999996" customHeight="1">
      <c r="A218" s="6"/>
      <c r="B218" s="140"/>
      <c r="C218" s="141"/>
      <c r="D218" s="142"/>
      <c r="E218" s="142"/>
      <c r="F218" s="143"/>
      <c r="G218" s="144">
        <v>0</v>
      </c>
      <c r="H218" s="145"/>
      <c r="J218" s="94"/>
      <c r="K218" s="95"/>
      <c r="L218" s="96"/>
      <c r="N218" s="67"/>
    </row>
    <row r="219" ht="24" customHeight="1">
      <c r="A219" s="6"/>
      <c r="B219" s="172" t="s">
        <v>293</v>
      </c>
      <c r="C219" s="120" t="s">
        <v>294</v>
      </c>
      <c r="D219" s="79" t="s">
        <v>111</v>
      </c>
      <c r="E219" s="79" t="s">
        <v>59</v>
      </c>
      <c r="F219" s="80" t="s">
        <v>295</v>
      </c>
      <c r="G219" s="81">
        <v>238000</v>
      </c>
      <c r="H219" s="82">
        <f t="shared" si="8"/>
        <v>190400</v>
      </c>
      <c r="J219" s="83"/>
      <c r="K219" s="76">
        <f t="shared" si="9"/>
        <v>0</v>
      </c>
      <c r="L219" s="77"/>
      <c r="N219" s="67"/>
    </row>
    <row r="220" ht="24" customHeight="1">
      <c r="A220" s="6"/>
      <c r="B220" s="126"/>
      <c r="C220" s="104" t="s">
        <v>296</v>
      </c>
      <c r="D220" s="79" t="s">
        <v>111</v>
      </c>
      <c r="E220" s="79" t="s">
        <v>255</v>
      </c>
      <c r="F220" s="80" t="s">
        <v>297</v>
      </c>
      <c r="G220" s="81">
        <v>238000</v>
      </c>
      <c r="H220" s="82">
        <f t="shared" si="8"/>
        <v>190400</v>
      </c>
      <c r="J220" s="83"/>
      <c r="K220" s="76">
        <f t="shared" si="9"/>
        <v>0</v>
      </c>
      <c r="L220" s="77"/>
      <c r="N220" s="67"/>
    </row>
    <row r="221" ht="24" customHeight="1">
      <c r="A221" s="6"/>
      <c r="B221" s="126"/>
      <c r="C221" s="104"/>
      <c r="D221" s="79" t="s">
        <v>111</v>
      </c>
      <c r="E221" s="79" t="s">
        <v>127</v>
      </c>
      <c r="F221" s="80" t="s">
        <v>298</v>
      </c>
      <c r="G221" s="81">
        <v>238000</v>
      </c>
      <c r="H221" s="82">
        <f t="shared" si="8"/>
        <v>190400</v>
      </c>
      <c r="J221" s="83"/>
      <c r="K221" s="76">
        <f t="shared" si="9"/>
        <v>0</v>
      </c>
      <c r="L221" s="77"/>
      <c r="N221" s="67"/>
    </row>
    <row r="222" ht="24" customHeight="1">
      <c r="A222" s="6"/>
      <c r="B222" s="126"/>
      <c r="C222" s="104"/>
      <c r="D222" s="79" t="s">
        <v>111</v>
      </c>
      <c r="E222" s="79" t="s">
        <v>87</v>
      </c>
      <c r="F222" s="80" t="s">
        <v>299</v>
      </c>
      <c r="G222" s="81">
        <v>238000</v>
      </c>
      <c r="H222" s="82">
        <f t="shared" si="8"/>
        <v>190400</v>
      </c>
      <c r="J222" s="83"/>
      <c r="K222" s="76">
        <f t="shared" si="9"/>
        <v>0</v>
      </c>
      <c r="L222" s="77"/>
      <c r="N222" s="67"/>
    </row>
    <row r="223" ht="24" customHeight="1">
      <c r="A223" s="6"/>
      <c r="B223" s="126"/>
      <c r="C223" s="104"/>
      <c r="D223" s="79" t="s">
        <v>111</v>
      </c>
      <c r="E223" s="79" t="s">
        <v>169</v>
      </c>
      <c r="F223" s="80" t="s">
        <v>300</v>
      </c>
      <c r="G223" s="81">
        <v>238000</v>
      </c>
      <c r="H223" s="82">
        <f t="shared" si="8"/>
        <v>190400</v>
      </c>
      <c r="J223" s="83"/>
      <c r="K223" s="76">
        <f t="shared" si="9"/>
        <v>0</v>
      </c>
      <c r="L223" s="77"/>
      <c r="N223" s="67"/>
    </row>
    <row r="224" ht="24" customHeight="1">
      <c r="A224" s="6"/>
      <c r="B224" s="126"/>
      <c r="C224" s="104"/>
      <c r="D224" s="79" t="s">
        <v>243</v>
      </c>
      <c r="E224" s="79" t="s">
        <v>59</v>
      </c>
      <c r="F224" s="80" t="s">
        <v>301</v>
      </c>
      <c r="G224" s="81">
        <v>248000</v>
      </c>
      <c r="H224" s="82">
        <f t="shared" si="8"/>
        <v>198400</v>
      </c>
      <c r="J224" s="83"/>
      <c r="K224" s="76">
        <f t="shared" si="9"/>
        <v>0</v>
      </c>
      <c r="L224" s="77"/>
      <c r="N224" s="67"/>
    </row>
    <row r="225" ht="24" customHeight="1">
      <c r="A225" s="6"/>
      <c r="B225" s="126"/>
      <c r="C225" s="104"/>
      <c r="D225" s="79" t="s">
        <v>243</v>
      </c>
      <c r="E225" s="79" t="s">
        <v>255</v>
      </c>
      <c r="F225" s="80" t="s">
        <v>302</v>
      </c>
      <c r="G225" s="81">
        <v>248000</v>
      </c>
      <c r="H225" s="82">
        <f t="shared" si="8"/>
        <v>198400</v>
      </c>
      <c r="J225" s="83"/>
      <c r="K225" s="76">
        <f t="shared" si="9"/>
        <v>0</v>
      </c>
      <c r="L225" s="77"/>
      <c r="N225" s="67"/>
    </row>
    <row r="226" ht="24" customHeight="1">
      <c r="A226" s="6"/>
      <c r="B226" s="126"/>
      <c r="C226" s="104"/>
      <c r="D226" s="79" t="s">
        <v>243</v>
      </c>
      <c r="E226" s="79" t="s">
        <v>127</v>
      </c>
      <c r="F226" s="80" t="s">
        <v>303</v>
      </c>
      <c r="G226" s="81">
        <v>248000</v>
      </c>
      <c r="H226" s="82">
        <f t="shared" si="8"/>
        <v>198400</v>
      </c>
      <c r="J226" s="83"/>
      <c r="K226" s="76">
        <f t="shared" si="9"/>
        <v>0</v>
      </c>
      <c r="L226" s="77"/>
      <c r="N226" s="67"/>
    </row>
    <row r="227" ht="24" customHeight="1">
      <c r="A227" s="6"/>
      <c r="B227" s="126"/>
      <c r="C227" s="104"/>
      <c r="D227" s="79" t="s">
        <v>243</v>
      </c>
      <c r="E227" s="79" t="s">
        <v>133</v>
      </c>
      <c r="F227" s="80" t="s">
        <v>304</v>
      </c>
      <c r="G227" s="81">
        <v>248000</v>
      </c>
      <c r="H227" s="82">
        <f t="shared" si="8"/>
        <v>198400</v>
      </c>
      <c r="J227" s="83"/>
      <c r="K227" s="76">
        <f t="shared" si="9"/>
        <v>0</v>
      </c>
      <c r="L227" s="77"/>
      <c r="N227" s="67"/>
    </row>
    <row r="228" ht="24" customHeight="1">
      <c r="A228" s="6"/>
      <c r="B228" s="129"/>
      <c r="C228" s="104"/>
      <c r="D228" s="85" t="s">
        <v>243</v>
      </c>
      <c r="E228" s="85" t="s">
        <v>169</v>
      </c>
      <c r="F228" s="86" t="s">
        <v>305</v>
      </c>
      <c r="G228" s="87">
        <v>248000</v>
      </c>
      <c r="H228" s="88">
        <f t="shared" si="8"/>
        <v>198400</v>
      </c>
      <c r="J228" s="150"/>
      <c r="K228" s="76">
        <f t="shared" si="9"/>
        <v>0</v>
      </c>
      <c r="L228" s="77"/>
      <c r="N228" s="67"/>
    </row>
    <row r="229" ht="24" customHeight="1">
      <c r="A229" s="6"/>
      <c r="B229" s="173" t="s">
        <v>306</v>
      </c>
      <c r="C229" s="104"/>
      <c r="D229" s="134" t="s">
        <v>111</v>
      </c>
      <c r="E229" s="134" t="s">
        <v>59</v>
      </c>
      <c r="F229" s="135" t="s">
        <v>295</v>
      </c>
      <c r="G229" s="166">
        <v>268000</v>
      </c>
      <c r="H229" s="167">
        <f t="shared" si="8"/>
        <v>214400</v>
      </c>
      <c r="J229" s="138"/>
      <c r="K229" s="76">
        <f t="shared" si="9"/>
        <v>0</v>
      </c>
      <c r="L229" s="77"/>
      <c r="N229" s="67"/>
    </row>
    <row r="230" ht="24" customHeight="1">
      <c r="A230" s="6"/>
      <c r="B230" s="126"/>
      <c r="C230" s="104"/>
      <c r="D230" s="79" t="s">
        <v>111</v>
      </c>
      <c r="E230" s="79" t="s">
        <v>255</v>
      </c>
      <c r="F230" s="80" t="s">
        <v>297</v>
      </c>
      <c r="G230" s="81">
        <v>268000</v>
      </c>
      <c r="H230" s="82">
        <f t="shared" si="8"/>
        <v>214400</v>
      </c>
      <c r="J230" s="83"/>
      <c r="K230" s="76">
        <f t="shared" si="9"/>
        <v>0</v>
      </c>
      <c r="L230" s="77"/>
      <c r="N230" s="67"/>
    </row>
    <row r="231" ht="24" customHeight="1">
      <c r="A231" s="6"/>
      <c r="B231" s="126"/>
      <c r="C231" s="104"/>
      <c r="D231" s="79" t="s">
        <v>111</v>
      </c>
      <c r="E231" s="79" t="s">
        <v>127</v>
      </c>
      <c r="F231" s="80" t="s">
        <v>298</v>
      </c>
      <c r="G231" s="81">
        <v>268000</v>
      </c>
      <c r="H231" s="82">
        <f t="shared" ref="H231:H294" si="10">G231*0.8</f>
        <v>214400</v>
      </c>
      <c r="J231" s="83"/>
      <c r="K231" s="76">
        <f t="shared" si="9"/>
        <v>0</v>
      </c>
      <c r="L231" s="77"/>
      <c r="N231" s="67"/>
    </row>
    <row r="232" ht="24" customHeight="1">
      <c r="A232" s="6"/>
      <c r="B232" s="126"/>
      <c r="C232" s="104"/>
      <c r="D232" s="79" t="s">
        <v>111</v>
      </c>
      <c r="E232" s="79" t="s">
        <v>87</v>
      </c>
      <c r="F232" s="80" t="s">
        <v>299</v>
      </c>
      <c r="G232" s="81">
        <v>268000</v>
      </c>
      <c r="H232" s="82">
        <f t="shared" si="10"/>
        <v>214400</v>
      </c>
      <c r="J232" s="83"/>
      <c r="K232" s="76">
        <f t="shared" si="9"/>
        <v>0</v>
      </c>
      <c r="L232" s="77"/>
      <c r="N232" s="67"/>
    </row>
    <row r="233" ht="24" customHeight="1">
      <c r="A233" s="6"/>
      <c r="B233" s="126"/>
      <c r="C233" s="104"/>
      <c r="D233" s="79" t="s">
        <v>111</v>
      </c>
      <c r="E233" s="79" t="s">
        <v>169</v>
      </c>
      <c r="F233" s="80" t="s">
        <v>300</v>
      </c>
      <c r="G233" s="81">
        <v>268000</v>
      </c>
      <c r="H233" s="82">
        <f t="shared" si="10"/>
        <v>214400</v>
      </c>
      <c r="J233" s="83"/>
      <c r="K233" s="76">
        <f t="shared" ref="K233:K296" si="11">J233*H233</f>
        <v>0</v>
      </c>
      <c r="L233" s="77"/>
      <c r="N233" s="67"/>
    </row>
    <row r="234" ht="24" customHeight="1">
      <c r="A234" s="6"/>
      <c r="B234" s="126"/>
      <c r="C234" s="104"/>
      <c r="D234" s="79" t="s">
        <v>243</v>
      </c>
      <c r="E234" s="79" t="s">
        <v>59</v>
      </c>
      <c r="F234" s="80" t="s">
        <v>301</v>
      </c>
      <c r="G234" s="81">
        <v>278000</v>
      </c>
      <c r="H234" s="82">
        <f t="shared" si="10"/>
        <v>222400</v>
      </c>
      <c r="J234" s="83"/>
      <c r="K234" s="76">
        <f t="shared" si="11"/>
        <v>0</v>
      </c>
      <c r="L234" s="77"/>
      <c r="N234" s="67"/>
    </row>
    <row r="235" ht="24" customHeight="1">
      <c r="A235" s="6"/>
      <c r="B235" s="126"/>
      <c r="C235" s="104"/>
      <c r="D235" s="79" t="s">
        <v>243</v>
      </c>
      <c r="E235" s="79" t="s">
        <v>255</v>
      </c>
      <c r="F235" s="80" t="s">
        <v>302</v>
      </c>
      <c r="G235" s="81">
        <v>278000</v>
      </c>
      <c r="H235" s="82">
        <f t="shared" si="10"/>
        <v>222400</v>
      </c>
      <c r="J235" s="83"/>
      <c r="K235" s="76">
        <f t="shared" si="11"/>
        <v>0</v>
      </c>
      <c r="L235" s="77"/>
      <c r="N235" s="67"/>
    </row>
    <row r="236" ht="24" customHeight="1">
      <c r="A236" s="6"/>
      <c r="B236" s="126"/>
      <c r="C236" s="104"/>
      <c r="D236" s="79" t="s">
        <v>243</v>
      </c>
      <c r="E236" s="79" t="s">
        <v>127</v>
      </c>
      <c r="F236" s="80" t="s">
        <v>303</v>
      </c>
      <c r="G236" s="81">
        <v>278000</v>
      </c>
      <c r="H236" s="82">
        <f t="shared" si="10"/>
        <v>222400</v>
      </c>
      <c r="J236" s="83"/>
      <c r="K236" s="76">
        <f t="shared" si="11"/>
        <v>0</v>
      </c>
      <c r="L236" s="77"/>
      <c r="N236" s="67"/>
    </row>
    <row r="237" ht="24" customHeight="1">
      <c r="A237" s="6"/>
      <c r="B237" s="126"/>
      <c r="C237" s="104"/>
      <c r="D237" s="79" t="s">
        <v>243</v>
      </c>
      <c r="E237" s="79" t="s">
        <v>133</v>
      </c>
      <c r="F237" s="80" t="s">
        <v>304</v>
      </c>
      <c r="G237" s="81">
        <v>278000</v>
      </c>
      <c r="H237" s="82">
        <f t="shared" si="10"/>
        <v>222400</v>
      </c>
      <c r="J237" s="83"/>
      <c r="K237" s="76">
        <f t="shared" si="11"/>
        <v>0</v>
      </c>
      <c r="L237" s="77"/>
      <c r="N237" s="67"/>
    </row>
    <row r="238" ht="24" customHeight="1">
      <c r="A238" s="6"/>
      <c r="B238" s="126"/>
      <c r="C238" s="104"/>
      <c r="D238" s="79" t="s">
        <v>243</v>
      </c>
      <c r="E238" s="79" t="s">
        <v>169</v>
      </c>
      <c r="F238" s="80" t="s">
        <v>305</v>
      </c>
      <c r="G238" s="81">
        <v>278000</v>
      </c>
      <c r="H238" s="82">
        <f t="shared" si="10"/>
        <v>222400</v>
      </c>
      <c r="J238" s="83"/>
      <c r="K238" s="76">
        <f t="shared" si="11"/>
        <v>0</v>
      </c>
      <c r="L238" s="77"/>
      <c r="N238" s="67"/>
    </row>
    <row r="239" ht="8.0999999999999996" customHeight="1">
      <c r="A239" s="6"/>
      <c r="B239" s="140"/>
      <c r="C239" s="141"/>
      <c r="D239" s="142"/>
      <c r="E239" s="142"/>
      <c r="F239" s="143"/>
      <c r="G239" s="144">
        <v>0</v>
      </c>
      <c r="H239" s="145"/>
      <c r="J239" s="94"/>
      <c r="K239" s="95"/>
      <c r="L239" s="96"/>
      <c r="N239" s="67"/>
    </row>
    <row r="240" ht="24" customHeight="1">
      <c r="A240" s="6"/>
      <c r="B240" s="161" t="s">
        <v>276</v>
      </c>
      <c r="C240" s="152" t="s">
        <v>307</v>
      </c>
      <c r="D240" s="79" t="s">
        <v>308</v>
      </c>
      <c r="E240" s="79" t="s">
        <v>87</v>
      </c>
      <c r="F240" s="80" t="s">
        <v>309</v>
      </c>
      <c r="G240" s="81">
        <v>258000</v>
      </c>
      <c r="H240" s="82">
        <f t="shared" si="10"/>
        <v>206400</v>
      </c>
      <c r="J240" s="83"/>
      <c r="K240" s="76">
        <f t="shared" si="11"/>
        <v>0</v>
      </c>
      <c r="L240" s="77"/>
      <c r="N240" s="67"/>
    </row>
    <row r="241" ht="24" customHeight="1">
      <c r="A241" s="6"/>
      <c r="B241" s="161"/>
      <c r="C241" s="104" t="s">
        <v>310</v>
      </c>
      <c r="D241" s="85" t="s">
        <v>32</v>
      </c>
      <c r="E241" s="85" t="s">
        <v>87</v>
      </c>
      <c r="F241" s="86" t="s">
        <v>311</v>
      </c>
      <c r="G241" s="87">
        <v>268000</v>
      </c>
      <c r="H241" s="88">
        <f t="shared" si="10"/>
        <v>214400</v>
      </c>
      <c r="J241" s="150"/>
      <c r="K241" s="76">
        <f t="shared" si="11"/>
        <v>0</v>
      </c>
      <c r="L241" s="77"/>
      <c r="N241" s="67"/>
    </row>
    <row r="242" ht="24" customHeight="1">
      <c r="A242" s="6"/>
      <c r="B242" s="161" t="s">
        <v>282</v>
      </c>
      <c r="C242" s="104"/>
      <c r="D242" s="134" t="s">
        <v>308</v>
      </c>
      <c r="E242" s="134" t="s">
        <v>87</v>
      </c>
      <c r="F242" s="135" t="s">
        <v>309</v>
      </c>
      <c r="G242" s="166">
        <v>288000</v>
      </c>
      <c r="H242" s="167">
        <f t="shared" si="10"/>
        <v>230400</v>
      </c>
      <c r="J242" s="138"/>
      <c r="K242" s="76">
        <f t="shared" si="11"/>
        <v>0</v>
      </c>
      <c r="L242" s="77"/>
      <c r="N242" s="67"/>
    </row>
    <row r="243" ht="24" customHeight="1">
      <c r="A243" s="6"/>
      <c r="B243" s="161"/>
      <c r="C243" s="104"/>
      <c r="D243" s="79" t="s">
        <v>32</v>
      </c>
      <c r="E243" s="79" t="s">
        <v>87</v>
      </c>
      <c r="F243" s="80" t="s">
        <v>311</v>
      </c>
      <c r="G243" s="81">
        <v>298000</v>
      </c>
      <c r="H243" s="82">
        <f t="shared" si="10"/>
        <v>238400</v>
      </c>
      <c r="J243" s="83"/>
      <c r="K243" s="76">
        <f t="shared" si="11"/>
        <v>0</v>
      </c>
      <c r="L243" s="77"/>
      <c r="N243" s="67"/>
    </row>
    <row r="244" ht="8.0999999999999996" customHeight="1">
      <c r="A244" s="6"/>
      <c r="B244" s="140"/>
      <c r="C244" s="141"/>
      <c r="D244" s="142"/>
      <c r="E244" s="142"/>
      <c r="F244" s="143"/>
      <c r="G244" s="144">
        <v>0</v>
      </c>
      <c r="H244" s="145"/>
      <c r="J244" s="94"/>
      <c r="K244" s="95"/>
      <c r="L244" s="96"/>
      <c r="N244" s="67"/>
    </row>
    <row r="245" ht="24" customHeight="1">
      <c r="A245" s="6"/>
      <c r="B245" s="161" t="s">
        <v>276</v>
      </c>
      <c r="C245" s="152" t="s">
        <v>312</v>
      </c>
      <c r="D245" s="85" t="s">
        <v>308</v>
      </c>
      <c r="E245" s="85" t="s">
        <v>169</v>
      </c>
      <c r="F245" s="86" t="s">
        <v>313</v>
      </c>
      <c r="G245" s="87">
        <v>258000</v>
      </c>
      <c r="H245" s="88">
        <f t="shared" si="10"/>
        <v>206400</v>
      </c>
      <c r="J245" s="150"/>
      <c r="K245" s="76">
        <f t="shared" si="11"/>
        <v>0</v>
      </c>
      <c r="L245" s="77"/>
      <c r="N245" s="67"/>
    </row>
    <row r="246" ht="54.75" customHeight="1">
      <c r="A246" s="6"/>
      <c r="B246" s="168" t="s">
        <v>282</v>
      </c>
      <c r="C246" s="104" t="s">
        <v>314</v>
      </c>
      <c r="D246" s="174" t="s">
        <v>308</v>
      </c>
      <c r="E246" s="174" t="s">
        <v>169</v>
      </c>
      <c r="F246" s="175" t="s">
        <v>313</v>
      </c>
      <c r="G246" s="176">
        <v>288000</v>
      </c>
      <c r="H246" s="177">
        <f t="shared" si="10"/>
        <v>230400</v>
      </c>
      <c r="J246" s="178"/>
      <c r="K246" s="76">
        <f t="shared" si="11"/>
        <v>0</v>
      </c>
      <c r="L246" s="77"/>
      <c r="N246" s="67"/>
    </row>
    <row r="247" ht="29.25" customHeight="1">
      <c r="A247" s="6"/>
      <c r="B247" s="179" t="s">
        <v>315</v>
      </c>
      <c r="C247" s="180"/>
      <c r="D247" s="180"/>
      <c r="E247" s="180"/>
      <c r="F247" s="180"/>
      <c r="G247" s="181"/>
      <c r="H247" s="62">
        <v>-0.20000000000000001</v>
      </c>
      <c r="J247" s="116" t="s">
        <v>25</v>
      </c>
      <c r="K247" s="95"/>
      <c r="L247" s="160"/>
      <c r="N247" s="67"/>
    </row>
    <row r="248" ht="24" customHeight="1">
      <c r="A248" s="6"/>
      <c r="B248" s="161" t="s">
        <v>276</v>
      </c>
      <c r="C248" s="152" t="s">
        <v>316</v>
      </c>
      <c r="D248" s="79" t="s">
        <v>280</v>
      </c>
      <c r="E248" s="79" t="s">
        <v>87</v>
      </c>
      <c r="F248" s="80" t="s">
        <v>317</v>
      </c>
      <c r="G248" s="81">
        <v>238000</v>
      </c>
      <c r="H248" s="82">
        <f t="shared" si="10"/>
        <v>190400</v>
      </c>
      <c r="J248" s="83">
        <v>0</v>
      </c>
      <c r="K248" s="76">
        <f t="shared" si="11"/>
        <v>0</v>
      </c>
      <c r="L248" s="77"/>
      <c r="N248" s="67"/>
    </row>
    <row r="249" ht="24" customHeight="1">
      <c r="A249" s="6"/>
      <c r="B249" s="161"/>
      <c r="C249" s="104" t="s">
        <v>318</v>
      </c>
      <c r="D249" s="85" t="s">
        <v>308</v>
      </c>
      <c r="E249" s="85" t="s">
        <v>141</v>
      </c>
      <c r="F249" s="86" t="s">
        <v>319</v>
      </c>
      <c r="G249" s="87">
        <v>258000</v>
      </c>
      <c r="H249" s="88">
        <f t="shared" si="10"/>
        <v>206400</v>
      </c>
      <c r="J249" s="150">
        <v>0</v>
      </c>
      <c r="K249" s="76">
        <f t="shared" si="11"/>
        <v>0</v>
      </c>
      <c r="L249" s="77"/>
      <c r="N249" s="67"/>
    </row>
    <row r="250" ht="24" customHeight="1">
      <c r="A250" s="6"/>
      <c r="B250" s="161" t="s">
        <v>282</v>
      </c>
      <c r="C250" s="104"/>
      <c r="D250" s="134" t="s">
        <v>280</v>
      </c>
      <c r="E250" s="134" t="s">
        <v>87</v>
      </c>
      <c r="F250" s="135" t="s">
        <v>317</v>
      </c>
      <c r="G250" s="166">
        <v>268000</v>
      </c>
      <c r="H250" s="167">
        <f t="shared" si="10"/>
        <v>214400</v>
      </c>
      <c r="J250" s="138">
        <v>0</v>
      </c>
      <c r="K250" s="76">
        <f t="shared" si="11"/>
        <v>0</v>
      </c>
      <c r="L250" s="77"/>
      <c r="N250" s="67"/>
    </row>
    <row r="251" ht="24" customHeight="1">
      <c r="A251" s="6"/>
      <c r="B251" s="161"/>
      <c r="C251" s="104"/>
      <c r="D251" s="79" t="s">
        <v>308</v>
      </c>
      <c r="E251" s="79" t="s">
        <v>141</v>
      </c>
      <c r="F251" s="80" t="s">
        <v>319</v>
      </c>
      <c r="G251" s="81">
        <v>288000</v>
      </c>
      <c r="H251" s="82">
        <f t="shared" si="10"/>
        <v>230400</v>
      </c>
      <c r="J251" s="83"/>
      <c r="K251" s="76">
        <f t="shared" si="11"/>
        <v>0</v>
      </c>
      <c r="L251" s="77"/>
      <c r="N251" s="67"/>
    </row>
    <row r="252" ht="8.0999999999999996" customHeight="1">
      <c r="A252" s="6"/>
      <c r="B252" s="140"/>
      <c r="C252" s="141"/>
      <c r="D252" s="142"/>
      <c r="E252" s="142"/>
      <c r="F252" s="143"/>
      <c r="G252" s="144">
        <v>0</v>
      </c>
      <c r="H252" s="145"/>
      <c r="J252" s="94"/>
      <c r="K252" s="95"/>
      <c r="L252" s="96"/>
      <c r="N252" s="67"/>
    </row>
    <row r="253" ht="24" customHeight="1">
      <c r="A253" s="6"/>
      <c r="B253" s="182" t="s">
        <v>320</v>
      </c>
      <c r="C253" s="183" t="s">
        <v>321</v>
      </c>
      <c r="D253" s="70" t="s">
        <v>111</v>
      </c>
      <c r="E253" s="70" t="s">
        <v>133</v>
      </c>
      <c r="F253" s="71" t="s">
        <v>322</v>
      </c>
      <c r="G253" s="72">
        <v>178000</v>
      </c>
      <c r="H253" s="73">
        <f t="shared" si="10"/>
        <v>142400</v>
      </c>
      <c r="J253" s="75"/>
      <c r="K253" s="76">
        <f t="shared" si="11"/>
        <v>0</v>
      </c>
      <c r="L253" s="77" t="s">
        <v>40</v>
      </c>
      <c r="N253" s="67"/>
    </row>
    <row r="254" ht="24" customHeight="1">
      <c r="A254" s="6"/>
      <c r="B254" s="182"/>
      <c r="C254" s="102" t="s">
        <v>323</v>
      </c>
      <c r="D254" s="79" t="s">
        <v>237</v>
      </c>
      <c r="E254" s="79" t="s">
        <v>169</v>
      </c>
      <c r="F254" s="80" t="s">
        <v>172</v>
      </c>
      <c r="G254" s="81">
        <v>178000</v>
      </c>
      <c r="H254" s="82">
        <f t="shared" si="10"/>
        <v>142400</v>
      </c>
      <c r="J254" s="83"/>
      <c r="K254" s="76">
        <f t="shared" si="11"/>
        <v>0</v>
      </c>
      <c r="L254" s="77"/>
      <c r="N254" s="67"/>
    </row>
    <row r="255" ht="24" customHeight="1">
      <c r="A255" s="6"/>
      <c r="B255" s="184"/>
      <c r="C255" s="78"/>
      <c r="D255" s="79" t="s">
        <v>243</v>
      </c>
      <c r="E255" s="79" t="s">
        <v>169</v>
      </c>
      <c r="F255" s="80" t="s">
        <v>324</v>
      </c>
      <c r="G255" s="81">
        <v>188000</v>
      </c>
      <c r="H255" s="82">
        <f t="shared" si="10"/>
        <v>150400</v>
      </c>
      <c r="J255" s="83"/>
      <c r="K255" s="76">
        <f t="shared" si="11"/>
        <v>0</v>
      </c>
      <c r="L255" s="77"/>
      <c r="N255" s="67"/>
    </row>
    <row r="256" ht="24" customHeight="1">
      <c r="A256" s="6"/>
      <c r="B256" s="184"/>
      <c r="C256" s="78"/>
      <c r="D256" s="79" t="s">
        <v>325</v>
      </c>
      <c r="E256" s="79" t="s">
        <v>141</v>
      </c>
      <c r="F256" s="80" t="s">
        <v>326</v>
      </c>
      <c r="G256" s="81">
        <v>188000</v>
      </c>
      <c r="H256" s="82">
        <f t="shared" si="10"/>
        <v>150400</v>
      </c>
      <c r="J256" s="83"/>
      <c r="K256" s="76">
        <f t="shared" si="11"/>
        <v>0</v>
      </c>
      <c r="L256" s="77"/>
      <c r="N256" s="67"/>
    </row>
    <row r="257" ht="24" customHeight="1">
      <c r="A257" s="6"/>
      <c r="B257" s="184"/>
      <c r="C257" s="78"/>
      <c r="D257" s="85" t="s">
        <v>327</v>
      </c>
      <c r="E257" s="85" t="s">
        <v>145</v>
      </c>
      <c r="F257" s="86" t="s">
        <v>328</v>
      </c>
      <c r="G257" s="87">
        <v>193000</v>
      </c>
      <c r="H257" s="88">
        <f t="shared" si="10"/>
        <v>154400</v>
      </c>
      <c r="J257" s="83"/>
      <c r="K257" s="76">
        <f t="shared" si="11"/>
        <v>0</v>
      </c>
      <c r="L257" s="77"/>
      <c r="N257" s="67"/>
    </row>
    <row r="258" ht="24" customHeight="1">
      <c r="A258" s="6"/>
      <c r="B258" s="185"/>
      <c r="C258" s="186" t="s">
        <v>329</v>
      </c>
      <c r="D258" s="187" t="s">
        <v>325</v>
      </c>
      <c r="E258" s="187" t="s">
        <v>141</v>
      </c>
      <c r="F258" s="188" t="s">
        <v>326</v>
      </c>
      <c r="G258" s="189">
        <v>198000</v>
      </c>
      <c r="H258" s="190">
        <f t="shared" si="10"/>
        <v>158400</v>
      </c>
      <c r="J258" s="83"/>
      <c r="K258" s="76">
        <f t="shared" si="11"/>
        <v>0</v>
      </c>
      <c r="L258" s="77"/>
      <c r="N258" s="67"/>
    </row>
    <row r="259" ht="24" customHeight="1">
      <c r="A259" s="6"/>
      <c r="B259" s="191" t="s">
        <v>330</v>
      </c>
      <c r="C259" s="191"/>
      <c r="D259" s="191"/>
      <c r="E259" s="191"/>
      <c r="F259" s="191"/>
      <c r="G259" s="191"/>
      <c r="H259" s="192"/>
      <c r="J259" s="193"/>
      <c r="K259" s="194"/>
      <c r="L259" s="195"/>
      <c r="N259" s="67"/>
    </row>
    <row r="260" ht="30" customHeight="1">
      <c r="A260" s="6"/>
      <c r="B260" s="196" t="s">
        <v>331</v>
      </c>
      <c r="C260" s="197"/>
      <c r="D260" s="197"/>
      <c r="E260" s="197"/>
      <c r="F260" s="197"/>
      <c r="G260" s="197"/>
      <c r="H260" s="198">
        <v>-0.20000000000000001</v>
      </c>
      <c r="J260" s="199" t="s">
        <v>25</v>
      </c>
      <c r="K260" s="200"/>
      <c r="L260" s="201"/>
      <c r="N260" s="67"/>
    </row>
    <row r="261" s="10" customFormat="1" ht="24" customHeight="1">
      <c r="A261" s="6"/>
      <c r="B261" s="129" t="s">
        <v>216</v>
      </c>
      <c r="C261" s="202" t="s">
        <v>332</v>
      </c>
      <c r="D261" s="203" t="s">
        <v>333</v>
      </c>
      <c r="E261" s="203" t="s">
        <v>334</v>
      </c>
      <c r="F261" s="204" t="s">
        <v>335</v>
      </c>
      <c r="G261" s="205">
        <v>238000</v>
      </c>
      <c r="H261" s="206">
        <f t="shared" si="10"/>
        <v>190400</v>
      </c>
      <c r="I261" s="6"/>
      <c r="J261" s="83">
        <v>0</v>
      </c>
      <c r="K261" s="76">
        <f t="shared" si="11"/>
        <v>0</v>
      </c>
      <c r="L261" s="77"/>
      <c r="M261" s="9"/>
      <c r="N261" s="67"/>
    </row>
    <row r="262" s="10" customFormat="1" ht="24" customHeight="1">
      <c r="A262" s="6"/>
      <c r="B262" s="149"/>
      <c r="C262" s="104" t="s">
        <v>336</v>
      </c>
      <c r="D262" s="79" t="s">
        <v>337</v>
      </c>
      <c r="E262" s="79" t="s">
        <v>338</v>
      </c>
      <c r="F262" s="80" t="s">
        <v>339</v>
      </c>
      <c r="G262" s="127">
        <v>238000</v>
      </c>
      <c r="H262" s="128">
        <f t="shared" si="10"/>
        <v>190400</v>
      </c>
      <c r="I262" s="6"/>
      <c r="J262" s="83">
        <v>0</v>
      </c>
      <c r="K262" s="76">
        <f t="shared" si="11"/>
        <v>0</v>
      </c>
      <c r="L262" s="77"/>
      <c r="M262" s="9"/>
      <c r="N262" s="67"/>
    </row>
    <row r="263" s="10" customFormat="1" ht="24" customHeight="1">
      <c r="A263" s="6"/>
      <c r="B263" s="149"/>
      <c r="C263" s="104"/>
      <c r="D263" s="79" t="s">
        <v>340</v>
      </c>
      <c r="E263" s="79" t="s">
        <v>341</v>
      </c>
      <c r="F263" s="80" t="s">
        <v>342</v>
      </c>
      <c r="G263" s="127">
        <v>238000</v>
      </c>
      <c r="H263" s="128">
        <f t="shared" si="10"/>
        <v>190400</v>
      </c>
      <c r="I263" s="6"/>
      <c r="J263" s="83">
        <v>0</v>
      </c>
      <c r="K263" s="76">
        <f t="shared" si="11"/>
        <v>0</v>
      </c>
      <c r="L263" s="77"/>
      <c r="M263" s="9"/>
      <c r="N263" s="67"/>
    </row>
    <row r="264" s="10" customFormat="1" ht="24" customHeight="1">
      <c r="A264" s="6"/>
      <c r="B264" s="149"/>
      <c r="C264" s="104"/>
      <c r="D264" s="79" t="s">
        <v>343</v>
      </c>
      <c r="E264" s="79" t="s">
        <v>251</v>
      </c>
      <c r="F264" s="80" t="s">
        <v>344</v>
      </c>
      <c r="G264" s="127">
        <v>238000</v>
      </c>
      <c r="H264" s="128">
        <f t="shared" si="10"/>
        <v>190400</v>
      </c>
      <c r="I264" s="6"/>
      <c r="J264" s="83"/>
      <c r="K264" s="76">
        <f t="shared" si="11"/>
        <v>0</v>
      </c>
      <c r="L264" s="77"/>
      <c r="M264" s="9"/>
      <c r="N264" s="67"/>
    </row>
    <row r="265" s="10" customFormat="1" ht="24" customHeight="1">
      <c r="A265" s="6"/>
      <c r="B265" s="149"/>
      <c r="C265" s="104"/>
      <c r="D265" s="79" t="s">
        <v>345</v>
      </c>
      <c r="E265" s="79" t="s">
        <v>346</v>
      </c>
      <c r="F265" s="80" t="s">
        <v>347</v>
      </c>
      <c r="G265" s="127">
        <v>238000</v>
      </c>
      <c r="H265" s="128">
        <f t="shared" si="10"/>
        <v>190400</v>
      </c>
      <c r="I265" s="6"/>
      <c r="J265" s="83"/>
      <c r="K265" s="76">
        <f t="shared" si="11"/>
        <v>0</v>
      </c>
      <c r="L265" s="77"/>
      <c r="M265" s="9"/>
      <c r="N265" s="67"/>
    </row>
    <row r="266" s="10" customFormat="1" ht="24" customHeight="1">
      <c r="A266" s="6"/>
      <c r="B266" s="149"/>
      <c r="C266" s="104"/>
      <c r="D266" s="79" t="s">
        <v>99</v>
      </c>
      <c r="E266" s="79" t="s">
        <v>348</v>
      </c>
      <c r="F266" s="80" t="s">
        <v>349</v>
      </c>
      <c r="G266" s="127">
        <v>238000</v>
      </c>
      <c r="H266" s="128">
        <f t="shared" si="10"/>
        <v>190400</v>
      </c>
      <c r="I266" s="6"/>
      <c r="J266" s="83"/>
      <c r="K266" s="76">
        <f t="shared" si="11"/>
        <v>0</v>
      </c>
      <c r="L266" s="77"/>
      <c r="M266" s="9"/>
      <c r="N266" s="67"/>
    </row>
    <row r="267" s="10" customFormat="1" ht="24" customHeight="1">
      <c r="A267" s="6"/>
      <c r="B267" s="149"/>
      <c r="C267" s="104"/>
      <c r="D267" s="79" t="s">
        <v>129</v>
      </c>
      <c r="E267" s="79" t="s">
        <v>350</v>
      </c>
      <c r="F267" s="80" t="s">
        <v>351</v>
      </c>
      <c r="G267" s="127">
        <v>238000</v>
      </c>
      <c r="H267" s="128">
        <f t="shared" si="10"/>
        <v>190400</v>
      </c>
      <c r="I267" s="6"/>
      <c r="J267" s="83"/>
      <c r="K267" s="76">
        <f t="shared" si="11"/>
        <v>0</v>
      </c>
      <c r="L267" s="77"/>
      <c r="M267" s="9"/>
      <c r="N267" s="67"/>
    </row>
    <row r="268" s="10" customFormat="1" ht="24" customHeight="1">
      <c r="A268" s="6"/>
      <c r="B268" s="149"/>
      <c r="C268" s="104"/>
      <c r="D268" s="79" t="s">
        <v>178</v>
      </c>
      <c r="E268" s="79" t="s">
        <v>75</v>
      </c>
      <c r="F268" s="80" t="s">
        <v>352</v>
      </c>
      <c r="G268" s="127">
        <v>238000</v>
      </c>
      <c r="H268" s="128">
        <f t="shared" si="10"/>
        <v>190400</v>
      </c>
      <c r="I268" s="6"/>
      <c r="J268" s="83"/>
      <c r="K268" s="76">
        <f t="shared" si="11"/>
        <v>0</v>
      </c>
      <c r="L268" s="77"/>
      <c r="M268" s="9"/>
      <c r="N268" s="67"/>
    </row>
    <row r="269" s="10" customFormat="1" ht="24" customHeight="1">
      <c r="A269" s="6"/>
      <c r="B269" s="149"/>
      <c r="C269" s="104"/>
      <c r="D269" s="79" t="s">
        <v>181</v>
      </c>
      <c r="E269" s="79" t="s">
        <v>353</v>
      </c>
      <c r="F269" s="80" t="s">
        <v>354</v>
      </c>
      <c r="G269" s="127">
        <v>238000</v>
      </c>
      <c r="H269" s="128">
        <f t="shared" si="10"/>
        <v>190400</v>
      </c>
      <c r="I269" s="6"/>
      <c r="J269" s="83"/>
      <c r="K269" s="76">
        <f t="shared" si="11"/>
        <v>0</v>
      </c>
      <c r="L269" s="77"/>
      <c r="M269" s="9"/>
      <c r="N269" s="67"/>
    </row>
    <row r="270" s="10" customFormat="1" ht="24" customHeight="1">
      <c r="A270" s="6"/>
      <c r="B270" s="149"/>
      <c r="C270" s="104"/>
      <c r="D270" s="79" t="s">
        <v>108</v>
      </c>
      <c r="E270" s="79" t="s">
        <v>165</v>
      </c>
      <c r="F270" s="80" t="s">
        <v>355</v>
      </c>
      <c r="G270" s="127">
        <v>238000</v>
      </c>
      <c r="H270" s="128">
        <f t="shared" si="10"/>
        <v>190400</v>
      </c>
      <c r="I270" s="6"/>
      <c r="J270" s="83"/>
      <c r="K270" s="76">
        <f t="shared" si="11"/>
        <v>0</v>
      </c>
      <c r="L270" s="77"/>
      <c r="M270" s="9"/>
      <c r="N270" s="67"/>
    </row>
    <row r="271" s="10" customFormat="1" ht="24" customHeight="1">
      <c r="A271" s="6"/>
      <c r="B271" s="149"/>
      <c r="C271" s="104"/>
      <c r="D271" s="79" t="s">
        <v>257</v>
      </c>
      <c r="E271" s="79" t="s">
        <v>167</v>
      </c>
      <c r="F271" s="80" t="s">
        <v>356</v>
      </c>
      <c r="G271" s="127">
        <v>238000</v>
      </c>
      <c r="H271" s="128">
        <f t="shared" si="10"/>
        <v>190400</v>
      </c>
      <c r="I271" s="6"/>
      <c r="J271" s="83"/>
      <c r="K271" s="76">
        <f t="shared" si="11"/>
        <v>0</v>
      </c>
      <c r="L271" s="77"/>
      <c r="M271" s="9"/>
      <c r="N271" s="67"/>
    </row>
    <row r="272" s="10" customFormat="1" ht="24" customHeight="1">
      <c r="A272" s="6"/>
      <c r="B272" s="149"/>
      <c r="C272" s="104"/>
      <c r="D272" s="79" t="s">
        <v>235</v>
      </c>
      <c r="E272" s="79" t="s">
        <v>169</v>
      </c>
      <c r="F272" s="80" t="s">
        <v>357</v>
      </c>
      <c r="G272" s="127">
        <v>238000</v>
      </c>
      <c r="H272" s="128">
        <f t="shared" si="10"/>
        <v>190400</v>
      </c>
      <c r="I272" s="6"/>
      <c r="J272" s="83"/>
      <c r="K272" s="76">
        <f t="shared" si="11"/>
        <v>0</v>
      </c>
      <c r="L272" s="77"/>
      <c r="M272" s="9"/>
      <c r="N272" s="67"/>
    </row>
    <row r="273" s="10" customFormat="1" ht="24" customHeight="1">
      <c r="A273" s="6"/>
      <c r="B273" s="149"/>
      <c r="C273" s="104"/>
      <c r="D273" s="79" t="s">
        <v>237</v>
      </c>
      <c r="E273" s="79" t="s">
        <v>171</v>
      </c>
      <c r="F273" s="80" t="s">
        <v>358</v>
      </c>
      <c r="G273" s="127">
        <v>238000</v>
      </c>
      <c r="H273" s="128">
        <f t="shared" si="10"/>
        <v>190400</v>
      </c>
      <c r="I273" s="6"/>
      <c r="J273" s="83"/>
      <c r="K273" s="76">
        <f t="shared" si="11"/>
        <v>0</v>
      </c>
      <c r="L273" s="77"/>
      <c r="M273" s="9"/>
      <c r="N273" s="67"/>
    </row>
    <row r="274" s="10" customFormat="1" ht="24" customHeight="1">
      <c r="A274" s="6"/>
      <c r="B274" s="149"/>
      <c r="C274" s="104"/>
      <c r="D274" s="79" t="s">
        <v>117</v>
      </c>
      <c r="E274" s="79" t="s">
        <v>359</v>
      </c>
      <c r="F274" s="80" t="s">
        <v>360</v>
      </c>
      <c r="G274" s="127">
        <v>238000</v>
      </c>
      <c r="H274" s="128">
        <f t="shared" si="10"/>
        <v>190400</v>
      </c>
      <c r="I274" s="6"/>
      <c r="J274" s="83"/>
      <c r="K274" s="76">
        <f t="shared" si="11"/>
        <v>0</v>
      </c>
      <c r="L274" s="77"/>
      <c r="M274" s="9"/>
      <c r="N274" s="67"/>
    </row>
    <row r="275" s="10" customFormat="1" ht="24" customHeight="1">
      <c r="A275" s="6"/>
      <c r="B275" s="149"/>
      <c r="C275" s="104"/>
      <c r="D275" s="85" t="s">
        <v>240</v>
      </c>
      <c r="E275" s="85" t="s">
        <v>361</v>
      </c>
      <c r="F275" s="86" t="s">
        <v>362</v>
      </c>
      <c r="G275" s="130">
        <v>238000</v>
      </c>
      <c r="H275" s="131">
        <f t="shared" si="10"/>
        <v>190400</v>
      </c>
      <c r="I275" s="6"/>
      <c r="J275" s="150"/>
      <c r="K275" s="76">
        <f t="shared" si="11"/>
        <v>0</v>
      </c>
      <c r="L275" s="77"/>
      <c r="M275" s="9"/>
      <c r="N275" s="67"/>
    </row>
    <row r="276" s="10" customFormat="1" ht="24" customHeight="1">
      <c r="A276" s="6"/>
      <c r="B276" s="149" t="s">
        <v>363</v>
      </c>
      <c r="C276" s="104"/>
      <c r="D276" s="134" t="s">
        <v>333</v>
      </c>
      <c r="E276" s="134" t="s">
        <v>334</v>
      </c>
      <c r="F276" s="135" t="s">
        <v>335</v>
      </c>
      <c r="G276" s="136">
        <v>268000</v>
      </c>
      <c r="H276" s="137">
        <f t="shared" si="10"/>
        <v>214400</v>
      </c>
      <c r="I276" s="6"/>
      <c r="J276" s="138"/>
      <c r="K276" s="76">
        <f t="shared" si="11"/>
        <v>0</v>
      </c>
      <c r="L276" s="77"/>
      <c r="M276" s="9"/>
      <c r="N276" s="67"/>
    </row>
    <row r="277" s="10" customFormat="1" ht="24" customHeight="1">
      <c r="A277" s="6"/>
      <c r="B277" s="149"/>
      <c r="C277" s="104"/>
      <c r="D277" s="79" t="s">
        <v>337</v>
      </c>
      <c r="E277" s="79" t="s">
        <v>338</v>
      </c>
      <c r="F277" s="80" t="s">
        <v>339</v>
      </c>
      <c r="G277" s="127">
        <v>268000</v>
      </c>
      <c r="H277" s="128">
        <f t="shared" si="10"/>
        <v>214400</v>
      </c>
      <c r="I277" s="6"/>
      <c r="J277" s="83"/>
      <c r="K277" s="76">
        <f t="shared" si="11"/>
        <v>0</v>
      </c>
      <c r="L277" s="77"/>
      <c r="M277" s="9"/>
      <c r="N277" s="67"/>
    </row>
    <row r="278" s="10" customFormat="1" ht="24" customHeight="1">
      <c r="A278" s="6"/>
      <c r="B278" s="149"/>
      <c r="C278" s="104"/>
      <c r="D278" s="79" t="s">
        <v>340</v>
      </c>
      <c r="E278" s="79" t="s">
        <v>341</v>
      </c>
      <c r="F278" s="80" t="s">
        <v>342</v>
      </c>
      <c r="G278" s="127">
        <v>268000</v>
      </c>
      <c r="H278" s="128">
        <f t="shared" si="10"/>
        <v>214400</v>
      </c>
      <c r="I278" s="6"/>
      <c r="J278" s="83"/>
      <c r="K278" s="76">
        <f t="shared" si="11"/>
        <v>0</v>
      </c>
      <c r="L278" s="77"/>
      <c r="M278" s="9"/>
      <c r="N278" s="67"/>
    </row>
    <row r="279" s="10" customFormat="1" ht="24" customHeight="1">
      <c r="A279" s="6"/>
      <c r="B279" s="149"/>
      <c r="C279" s="104"/>
      <c r="D279" s="79" t="s">
        <v>343</v>
      </c>
      <c r="E279" s="79" t="s">
        <v>251</v>
      </c>
      <c r="F279" s="80" t="s">
        <v>344</v>
      </c>
      <c r="G279" s="127">
        <v>268000</v>
      </c>
      <c r="H279" s="128">
        <f t="shared" si="10"/>
        <v>214400</v>
      </c>
      <c r="I279" s="6"/>
      <c r="J279" s="83"/>
      <c r="K279" s="76">
        <f t="shared" si="11"/>
        <v>0</v>
      </c>
      <c r="L279" s="77"/>
      <c r="M279" s="9"/>
      <c r="N279" s="67"/>
    </row>
    <row r="280" s="10" customFormat="1" ht="24" customHeight="1">
      <c r="A280" s="6"/>
      <c r="B280" s="149"/>
      <c r="C280" s="104"/>
      <c r="D280" s="79" t="s">
        <v>345</v>
      </c>
      <c r="E280" s="79" t="s">
        <v>346</v>
      </c>
      <c r="F280" s="80" t="s">
        <v>347</v>
      </c>
      <c r="G280" s="127">
        <v>268000</v>
      </c>
      <c r="H280" s="128">
        <f t="shared" si="10"/>
        <v>214400</v>
      </c>
      <c r="I280" s="6"/>
      <c r="J280" s="83"/>
      <c r="K280" s="76">
        <f t="shared" si="11"/>
        <v>0</v>
      </c>
      <c r="L280" s="77"/>
      <c r="M280" s="9"/>
      <c r="N280" s="67"/>
    </row>
    <row r="281" s="10" customFormat="1" ht="24" customHeight="1">
      <c r="A281" s="6"/>
      <c r="B281" s="149"/>
      <c r="C281" s="104"/>
      <c r="D281" s="79" t="s">
        <v>99</v>
      </c>
      <c r="E281" s="79" t="s">
        <v>348</v>
      </c>
      <c r="F281" s="80" t="s">
        <v>349</v>
      </c>
      <c r="G281" s="127">
        <v>268000</v>
      </c>
      <c r="H281" s="128">
        <f t="shared" si="10"/>
        <v>214400</v>
      </c>
      <c r="I281" s="6"/>
      <c r="J281" s="83"/>
      <c r="K281" s="76">
        <f t="shared" si="11"/>
        <v>0</v>
      </c>
      <c r="L281" s="77"/>
      <c r="M281" s="9"/>
      <c r="N281" s="67"/>
    </row>
    <row r="282" s="10" customFormat="1" ht="24" customHeight="1">
      <c r="A282" s="6"/>
      <c r="B282" s="149"/>
      <c r="C282" s="104"/>
      <c r="D282" s="79" t="s">
        <v>129</v>
      </c>
      <c r="E282" s="79" t="s">
        <v>350</v>
      </c>
      <c r="F282" s="80" t="s">
        <v>351</v>
      </c>
      <c r="G282" s="127">
        <v>268000</v>
      </c>
      <c r="H282" s="128">
        <f t="shared" si="10"/>
        <v>214400</v>
      </c>
      <c r="I282" s="6"/>
      <c r="J282" s="83"/>
      <c r="K282" s="76">
        <f t="shared" si="11"/>
        <v>0</v>
      </c>
      <c r="L282" s="77"/>
      <c r="M282" s="9"/>
      <c r="N282" s="67"/>
    </row>
    <row r="283" s="10" customFormat="1" ht="24" customHeight="1">
      <c r="A283" s="6"/>
      <c r="B283" s="149"/>
      <c r="C283" s="104"/>
      <c r="D283" s="79" t="s">
        <v>178</v>
      </c>
      <c r="E283" s="79" t="s">
        <v>75</v>
      </c>
      <c r="F283" s="80" t="s">
        <v>352</v>
      </c>
      <c r="G283" s="127">
        <v>268000</v>
      </c>
      <c r="H283" s="128">
        <f t="shared" si="10"/>
        <v>214400</v>
      </c>
      <c r="I283" s="6"/>
      <c r="J283" s="83"/>
      <c r="K283" s="76">
        <f t="shared" si="11"/>
        <v>0</v>
      </c>
      <c r="L283" s="77"/>
      <c r="M283" s="9"/>
      <c r="N283" s="67"/>
    </row>
    <row r="284" s="10" customFormat="1" ht="24" customHeight="1">
      <c r="A284" s="6"/>
      <c r="B284" s="149"/>
      <c r="C284" s="104"/>
      <c r="D284" s="79" t="s">
        <v>181</v>
      </c>
      <c r="E284" s="79" t="s">
        <v>353</v>
      </c>
      <c r="F284" s="80" t="s">
        <v>354</v>
      </c>
      <c r="G284" s="127">
        <v>268000</v>
      </c>
      <c r="H284" s="128">
        <f t="shared" si="10"/>
        <v>214400</v>
      </c>
      <c r="I284" s="6"/>
      <c r="J284" s="83"/>
      <c r="K284" s="76">
        <f t="shared" si="11"/>
        <v>0</v>
      </c>
      <c r="L284" s="77"/>
      <c r="M284" s="9"/>
      <c r="N284" s="67"/>
    </row>
    <row r="285" s="10" customFormat="1" ht="24" customHeight="1">
      <c r="A285" s="6"/>
      <c r="B285" s="149"/>
      <c r="C285" s="104"/>
      <c r="D285" s="79" t="s">
        <v>108</v>
      </c>
      <c r="E285" s="79" t="s">
        <v>165</v>
      </c>
      <c r="F285" s="80" t="s">
        <v>355</v>
      </c>
      <c r="G285" s="127">
        <v>268000</v>
      </c>
      <c r="H285" s="128">
        <f t="shared" si="10"/>
        <v>214400</v>
      </c>
      <c r="I285" s="6"/>
      <c r="J285" s="83"/>
      <c r="K285" s="76">
        <f t="shared" si="11"/>
        <v>0</v>
      </c>
      <c r="L285" s="77"/>
      <c r="M285" s="9"/>
      <c r="N285" s="67"/>
    </row>
    <row r="286" s="10" customFormat="1" ht="24" customHeight="1">
      <c r="A286" s="6"/>
      <c r="B286" s="149"/>
      <c r="C286" s="104"/>
      <c r="D286" s="79" t="s">
        <v>257</v>
      </c>
      <c r="E286" s="79" t="s">
        <v>167</v>
      </c>
      <c r="F286" s="80" t="s">
        <v>356</v>
      </c>
      <c r="G286" s="127">
        <v>268000</v>
      </c>
      <c r="H286" s="128">
        <f t="shared" si="10"/>
        <v>214400</v>
      </c>
      <c r="I286" s="6"/>
      <c r="J286" s="83"/>
      <c r="K286" s="76">
        <f t="shared" si="11"/>
        <v>0</v>
      </c>
      <c r="L286" s="77"/>
      <c r="M286" s="9"/>
      <c r="N286" s="67"/>
    </row>
    <row r="287" s="10" customFormat="1" ht="24" customHeight="1">
      <c r="A287" s="6"/>
      <c r="B287" s="149"/>
      <c r="C287" s="104"/>
      <c r="D287" s="79" t="s">
        <v>235</v>
      </c>
      <c r="E287" s="79" t="s">
        <v>169</v>
      </c>
      <c r="F287" s="80" t="s">
        <v>357</v>
      </c>
      <c r="G287" s="127">
        <v>268000</v>
      </c>
      <c r="H287" s="128">
        <f t="shared" si="10"/>
        <v>214400</v>
      </c>
      <c r="I287" s="6"/>
      <c r="J287" s="83"/>
      <c r="K287" s="76">
        <f t="shared" si="11"/>
        <v>0</v>
      </c>
      <c r="L287" s="77"/>
      <c r="M287" s="9"/>
      <c r="N287" s="67"/>
    </row>
    <row r="288" s="10" customFormat="1" ht="24" customHeight="1">
      <c r="A288" s="6"/>
      <c r="B288" s="149"/>
      <c r="C288" s="104"/>
      <c r="D288" s="79" t="s">
        <v>237</v>
      </c>
      <c r="E288" s="79" t="s">
        <v>171</v>
      </c>
      <c r="F288" s="80" t="s">
        <v>358</v>
      </c>
      <c r="G288" s="127">
        <v>268000</v>
      </c>
      <c r="H288" s="128">
        <f t="shared" si="10"/>
        <v>214400</v>
      </c>
      <c r="I288" s="6"/>
      <c r="J288" s="83"/>
      <c r="K288" s="76">
        <f t="shared" si="11"/>
        <v>0</v>
      </c>
      <c r="L288" s="77"/>
      <c r="M288" s="9"/>
      <c r="N288" s="67"/>
    </row>
    <row r="289" s="10" customFormat="1" ht="24" customHeight="1">
      <c r="A289" s="6"/>
      <c r="B289" s="149"/>
      <c r="C289" s="104"/>
      <c r="D289" s="79" t="s">
        <v>117</v>
      </c>
      <c r="E289" s="79" t="s">
        <v>359</v>
      </c>
      <c r="F289" s="80" t="s">
        <v>360</v>
      </c>
      <c r="G289" s="127">
        <v>268000</v>
      </c>
      <c r="H289" s="128">
        <f t="shared" si="10"/>
        <v>214400</v>
      </c>
      <c r="I289" s="6"/>
      <c r="J289" s="83"/>
      <c r="K289" s="76">
        <f t="shared" si="11"/>
        <v>0</v>
      </c>
      <c r="L289" s="77"/>
      <c r="M289" s="9"/>
      <c r="N289" s="67"/>
    </row>
    <row r="290" s="10" customFormat="1" ht="24" customHeight="1">
      <c r="A290" s="6"/>
      <c r="B290" s="151"/>
      <c r="C290" s="104"/>
      <c r="D290" s="79" t="s">
        <v>240</v>
      </c>
      <c r="E290" s="79" t="s">
        <v>361</v>
      </c>
      <c r="F290" s="80" t="s">
        <v>362</v>
      </c>
      <c r="G290" s="127">
        <v>268000</v>
      </c>
      <c r="H290" s="128">
        <f t="shared" si="10"/>
        <v>214400</v>
      </c>
      <c r="I290" s="6"/>
      <c r="J290" s="83"/>
      <c r="K290" s="76">
        <f t="shared" si="11"/>
        <v>0</v>
      </c>
      <c r="L290" s="77"/>
      <c r="M290" s="9"/>
      <c r="N290" s="67"/>
    </row>
    <row r="291" ht="8.0999999999999996" customHeight="1">
      <c r="A291" s="6"/>
      <c r="B291" s="140"/>
      <c r="C291" s="141"/>
      <c r="D291" s="142"/>
      <c r="E291" s="142"/>
      <c r="F291" s="143"/>
      <c r="G291" s="144">
        <v>0</v>
      </c>
      <c r="H291" s="145"/>
      <c r="J291" s="94"/>
      <c r="K291" s="95"/>
      <c r="L291" s="96"/>
      <c r="N291" s="67"/>
    </row>
    <row r="292" s="10" customFormat="1" ht="24" customHeight="1">
      <c r="A292" s="6"/>
      <c r="B292" s="129" t="s">
        <v>364</v>
      </c>
      <c r="C292" s="120" t="s">
        <v>365</v>
      </c>
      <c r="D292" s="79" t="s">
        <v>366</v>
      </c>
      <c r="E292" s="79" t="s">
        <v>367</v>
      </c>
      <c r="F292" s="80" t="s">
        <v>368</v>
      </c>
      <c r="G292" s="127">
        <v>238000</v>
      </c>
      <c r="H292" s="128">
        <f t="shared" si="10"/>
        <v>190400</v>
      </c>
      <c r="I292" s="6"/>
      <c r="J292" s="83"/>
      <c r="K292" s="76">
        <f t="shared" si="11"/>
        <v>0</v>
      </c>
      <c r="L292" s="77"/>
      <c r="M292" s="9"/>
      <c r="N292" s="67"/>
    </row>
    <row r="293" s="10" customFormat="1" ht="24" customHeight="1">
      <c r="A293" s="6"/>
      <c r="B293" s="149"/>
      <c r="C293" s="78" t="s">
        <v>369</v>
      </c>
      <c r="D293" s="79" t="s">
        <v>123</v>
      </c>
      <c r="E293" s="79" t="s">
        <v>370</v>
      </c>
      <c r="F293" s="80" t="s">
        <v>371</v>
      </c>
      <c r="G293" s="127">
        <v>238000</v>
      </c>
      <c r="H293" s="128">
        <f t="shared" si="10"/>
        <v>190400</v>
      </c>
      <c r="I293" s="6"/>
      <c r="J293" s="83"/>
      <c r="K293" s="76">
        <f t="shared" si="11"/>
        <v>0</v>
      </c>
      <c r="L293" s="77"/>
      <c r="M293" s="9"/>
      <c r="N293" s="67"/>
    </row>
    <row r="294" s="10" customFormat="1" ht="24" customHeight="1">
      <c r="A294" s="6"/>
      <c r="B294" s="149"/>
      <c r="C294" s="78"/>
      <c r="D294" s="79" t="s">
        <v>197</v>
      </c>
      <c r="E294" s="79" t="s">
        <v>372</v>
      </c>
      <c r="F294" s="80" t="s">
        <v>373</v>
      </c>
      <c r="G294" s="127">
        <v>238000</v>
      </c>
      <c r="H294" s="128">
        <f t="shared" si="10"/>
        <v>190400</v>
      </c>
      <c r="I294" s="6"/>
      <c r="J294" s="83"/>
      <c r="K294" s="76">
        <f t="shared" si="11"/>
        <v>0</v>
      </c>
      <c r="L294" s="77"/>
      <c r="M294" s="9"/>
      <c r="N294" s="67"/>
    </row>
    <row r="295" s="10" customFormat="1" ht="24" customHeight="1">
      <c r="A295" s="6"/>
      <c r="B295" s="149"/>
      <c r="C295" s="78"/>
      <c r="D295" s="79" t="s">
        <v>199</v>
      </c>
      <c r="E295" s="79" t="s">
        <v>374</v>
      </c>
      <c r="F295" s="80" t="s">
        <v>375</v>
      </c>
      <c r="G295" s="127">
        <v>238000</v>
      </c>
      <c r="H295" s="128">
        <f t="shared" ref="H295:H358" si="12">G295*0.8</f>
        <v>190400</v>
      </c>
      <c r="I295" s="6"/>
      <c r="J295" s="83"/>
      <c r="K295" s="76">
        <f t="shared" si="11"/>
        <v>0</v>
      </c>
      <c r="L295" s="77"/>
      <c r="M295" s="9"/>
      <c r="N295" s="67"/>
    </row>
    <row r="296" s="10" customFormat="1" ht="24" customHeight="1">
      <c r="A296" s="6"/>
      <c r="B296" s="149"/>
      <c r="C296" s="78"/>
      <c r="D296" s="79" t="s">
        <v>102</v>
      </c>
      <c r="E296" s="79" t="s">
        <v>260</v>
      </c>
      <c r="F296" s="80" t="s">
        <v>301</v>
      </c>
      <c r="G296" s="127">
        <v>238000</v>
      </c>
      <c r="H296" s="128">
        <f t="shared" si="12"/>
        <v>190400</v>
      </c>
      <c r="I296" s="6"/>
      <c r="J296" s="83"/>
      <c r="K296" s="76">
        <f t="shared" si="11"/>
        <v>0</v>
      </c>
      <c r="L296" s="77"/>
      <c r="M296" s="9"/>
      <c r="N296" s="67"/>
    </row>
    <row r="297" s="10" customFormat="1" ht="24" customHeight="1">
      <c r="A297" s="6"/>
      <c r="B297" s="149"/>
      <c r="C297" s="78"/>
      <c r="D297" s="79" t="s">
        <v>132</v>
      </c>
      <c r="E297" s="79" t="s">
        <v>233</v>
      </c>
      <c r="F297" s="80" t="s">
        <v>376</v>
      </c>
      <c r="G297" s="127">
        <v>238000</v>
      </c>
      <c r="H297" s="128">
        <f t="shared" si="12"/>
        <v>190400</v>
      </c>
      <c r="I297" s="6"/>
      <c r="J297" s="83"/>
      <c r="K297" s="76">
        <f t="shared" ref="K297:K360" si="13">J297*H297</f>
        <v>0</v>
      </c>
      <c r="L297" s="77"/>
      <c r="M297" s="9"/>
      <c r="N297" s="67"/>
    </row>
    <row r="298" s="10" customFormat="1" ht="24" customHeight="1">
      <c r="A298" s="6"/>
      <c r="B298" s="149"/>
      <c r="C298" s="78"/>
      <c r="D298" s="79" t="s">
        <v>205</v>
      </c>
      <c r="E298" s="79" t="s">
        <v>87</v>
      </c>
      <c r="F298" s="80" t="s">
        <v>377</v>
      </c>
      <c r="G298" s="127">
        <v>238000</v>
      </c>
      <c r="H298" s="128">
        <f t="shared" si="12"/>
        <v>190400</v>
      </c>
      <c r="I298" s="6"/>
      <c r="J298" s="83"/>
      <c r="K298" s="76">
        <f t="shared" si="13"/>
        <v>0</v>
      </c>
      <c r="L298" s="77"/>
      <c r="M298" s="9"/>
      <c r="N298" s="67"/>
    </row>
    <row r="299" s="10" customFormat="1" ht="24" customHeight="1">
      <c r="A299" s="6"/>
      <c r="B299" s="149"/>
      <c r="C299" s="78"/>
      <c r="D299" s="79" t="s">
        <v>206</v>
      </c>
      <c r="E299" s="79" t="s">
        <v>378</v>
      </c>
      <c r="F299" s="80" t="s">
        <v>379</v>
      </c>
      <c r="G299" s="127">
        <v>238000</v>
      </c>
      <c r="H299" s="128">
        <f t="shared" si="12"/>
        <v>190400</v>
      </c>
      <c r="I299" s="6"/>
      <c r="J299" s="83"/>
      <c r="K299" s="76">
        <f t="shared" si="13"/>
        <v>0</v>
      </c>
      <c r="L299" s="77"/>
      <c r="M299" s="9"/>
      <c r="N299" s="67"/>
    </row>
    <row r="300" s="10" customFormat="1" ht="24" customHeight="1">
      <c r="A300" s="6"/>
      <c r="B300" s="149"/>
      <c r="C300" s="78"/>
      <c r="D300" s="79" t="s">
        <v>111</v>
      </c>
      <c r="E300" s="79" t="s">
        <v>380</v>
      </c>
      <c r="F300" s="80" t="s">
        <v>381</v>
      </c>
      <c r="G300" s="127">
        <v>238000</v>
      </c>
      <c r="H300" s="128">
        <f t="shared" si="12"/>
        <v>190400</v>
      </c>
      <c r="I300" s="6"/>
      <c r="J300" s="83"/>
      <c r="K300" s="76">
        <f t="shared" si="13"/>
        <v>0</v>
      </c>
      <c r="L300" s="77"/>
      <c r="M300" s="9"/>
      <c r="N300" s="67"/>
    </row>
    <row r="301" s="10" customFormat="1" ht="24" customHeight="1">
      <c r="A301" s="6"/>
      <c r="B301" s="149"/>
      <c r="C301" s="78"/>
      <c r="D301" s="79" t="s">
        <v>140</v>
      </c>
      <c r="E301" s="79" t="s">
        <v>211</v>
      </c>
      <c r="F301" s="80" t="s">
        <v>382</v>
      </c>
      <c r="G301" s="127">
        <v>238000</v>
      </c>
      <c r="H301" s="128">
        <f t="shared" si="12"/>
        <v>190400</v>
      </c>
      <c r="I301" s="6"/>
      <c r="J301" s="83"/>
      <c r="K301" s="76">
        <f t="shared" si="13"/>
        <v>0</v>
      </c>
      <c r="L301" s="77"/>
      <c r="M301" s="9"/>
      <c r="N301" s="67"/>
    </row>
    <row r="302" s="10" customFormat="1" ht="24" customHeight="1">
      <c r="A302" s="6"/>
      <c r="B302" s="149"/>
      <c r="C302" s="78"/>
      <c r="D302" s="79" t="s">
        <v>235</v>
      </c>
      <c r="E302" s="79" t="s">
        <v>383</v>
      </c>
      <c r="F302" s="80" t="s">
        <v>384</v>
      </c>
      <c r="G302" s="127">
        <v>238000</v>
      </c>
      <c r="H302" s="128">
        <f t="shared" si="12"/>
        <v>190400</v>
      </c>
      <c r="I302" s="6"/>
      <c r="J302" s="83"/>
      <c r="K302" s="76">
        <f t="shared" si="13"/>
        <v>0</v>
      </c>
      <c r="L302" s="77"/>
      <c r="M302" s="9"/>
      <c r="N302" s="67"/>
    </row>
    <row r="303" s="10" customFormat="1" ht="24" customHeight="1">
      <c r="A303" s="6"/>
      <c r="B303" s="149"/>
      <c r="C303" s="78"/>
      <c r="D303" s="79" t="s">
        <v>189</v>
      </c>
      <c r="E303" s="79" t="s">
        <v>385</v>
      </c>
      <c r="F303" s="80" t="s">
        <v>386</v>
      </c>
      <c r="G303" s="127">
        <v>238000</v>
      </c>
      <c r="H303" s="128">
        <f t="shared" si="12"/>
        <v>190400</v>
      </c>
      <c r="I303" s="6"/>
      <c r="J303" s="83"/>
      <c r="K303" s="76">
        <f t="shared" si="13"/>
        <v>0</v>
      </c>
      <c r="L303" s="77"/>
      <c r="M303" s="9"/>
      <c r="N303" s="67"/>
    </row>
    <row r="304" s="10" customFormat="1" ht="24" customHeight="1">
      <c r="A304" s="6"/>
      <c r="B304" s="149"/>
      <c r="C304" s="78"/>
      <c r="D304" s="79" t="s">
        <v>192</v>
      </c>
      <c r="E304" s="79" t="s">
        <v>115</v>
      </c>
      <c r="F304" s="80" t="s">
        <v>387</v>
      </c>
      <c r="G304" s="127">
        <v>238000</v>
      </c>
      <c r="H304" s="128">
        <f t="shared" si="12"/>
        <v>190400</v>
      </c>
      <c r="I304" s="6"/>
      <c r="J304" s="83"/>
      <c r="K304" s="76">
        <f t="shared" si="13"/>
        <v>0</v>
      </c>
      <c r="L304" s="77"/>
      <c r="M304" s="9"/>
      <c r="N304" s="67"/>
    </row>
    <row r="305" s="10" customFormat="1" ht="24" customHeight="1">
      <c r="A305" s="6"/>
      <c r="B305" s="149"/>
      <c r="C305" s="78"/>
      <c r="D305" s="79" t="s">
        <v>388</v>
      </c>
      <c r="E305" s="79" t="s">
        <v>389</v>
      </c>
      <c r="F305" s="80" t="s">
        <v>390</v>
      </c>
      <c r="G305" s="127">
        <v>238000</v>
      </c>
      <c r="H305" s="128">
        <f t="shared" si="12"/>
        <v>190400</v>
      </c>
      <c r="I305" s="6"/>
      <c r="J305" s="83"/>
      <c r="K305" s="76">
        <f t="shared" si="13"/>
        <v>0</v>
      </c>
      <c r="L305" s="77"/>
      <c r="M305" s="9"/>
      <c r="N305" s="67"/>
    </row>
    <row r="306" s="10" customFormat="1" ht="24" customHeight="1">
      <c r="A306" s="6"/>
      <c r="B306" s="149"/>
      <c r="C306" s="78"/>
      <c r="D306" s="85" t="s">
        <v>243</v>
      </c>
      <c r="E306" s="85" t="s">
        <v>391</v>
      </c>
      <c r="F306" s="86" t="s">
        <v>392</v>
      </c>
      <c r="G306" s="130">
        <v>238000</v>
      </c>
      <c r="H306" s="131">
        <f t="shared" si="12"/>
        <v>190400</v>
      </c>
      <c r="I306" s="6"/>
      <c r="J306" s="150"/>
      <c r="K306" s="76">
        <f t="shared" si="13"/>
        <v>0</v>
      </c>
      <c r="L306" s="77"/>
      <c r="M306" s="9"/>
      <c r="N306" s="67"/>
    </row>
    <row r="307" s="10" customFormat="1" ht="24" customHeight="1">
      <c r="A307" s="6"/>
      <c r="B307" s="149" t="s">
        <v>393</v>
      </c>
      <c r="C307" s="78"/>
      <c r="D307" s="134" t="s">
        <v>366</v>
      </c>
      <c r="E307" s="134" t="s">
        <v>367</v>
      </c>
      <c r="F307" s="135" t="s">
        <v>368</v>
      </c>
      <c r="G307" s="136">
        <v>268000</v>
      </c>
      <c r="H307" s="137">
        <f t="shared" si="12"/>
        <v>214400</v>
      </c>
      <c r="I307" s="6"/>
      <c r="J307" s="138"/>
      <c r="K307" s="76">
        <f t="shared" si="13"/>
        <v>0</v>
      </c>
      <c r="L307" s="77"/>
      <c r="M307" s="9"/>
      <c r="N307" s="67"/>
    </row>
    <row r="308" s="10" customFormat="1" ht="24" customHeight="1">
      <c r="A308" s="6"/>
      <c r="B308" s="149"/>
      <c r="C308" s="78"/>
      <c r="D308" s="79" t="s">
        <v>123</v>
      </c>
      <c r="E308" s="79" t="s">
        <v>370</v>
      </c>
      <c r="F308" s="80" t="s">
        <v>371</v>
      </c>
      <c r="G308" s="127">
        <v>268000</v>
      </c>
      <c r="H308" s="128">
        <f t="shared" si="12"/>
        <v>214400</v>
      </c>
      <c r="I308" s="6"/>
      <c r="J308" s="83"/>
      <c r="K308" s="76">
        <f t="shared" si="13"/>
        <v>0</v>
      </c>
      <c r="L308" s="77"/>
      <c r="M308" s="9"/>
      <c r="N308" s="67"/>
    </row>
    <row r="309" s="10" customFormat="1" ht="24" customHeight="1">
      <c r="A309" s="6"/>
      <c r="B309" s="149"/>
      <c r="C309" s="78"/>
      <c r="D309" s="79" t="s">
        <v>197</v>
      </c>
      <c r="E309" s="79" t="s">
        <v>372</v>
      </c>
      <c r="F309" s="80" t="s">
        <v>373</v>
      </c>
      <c r="G309" s="127">
        <v>268000</v>
      </c>
      <c r="H309" s="128">
        <f t="shared" si="12"/>
        <v>214400</v>
      </c>
      <c r="I309" s="6"/>
      <c r="J309" s="83"/>
      <c r="K309" s="76">
        <f t="shared" si="13"/>
        <v>0</v>
      </c>
      <c r="L309" s="77"/>
      <c r="M309" s="9"/>
      <c r="N309" s="67"/>
    </row>
    <row r="310" s="10" customFormat="1" ht="24" customHeight="1">
      <c r="A310" s="6"/>
      <c r="B310" s="149"/>
      <c r="C310" s="78"/>
      <c r="D310" s="79" t="s">
        <v>199</v>
      </c>
      <c r="E310" s="79" t="s">
        <v>374</v>
      </c>
      <c r="F310" s="80" t="s">
        <v>375</v>
      </c>
      <c r="G310" s="127">
        <v>268000</v>
      </c>
      <c r="H310" s="128">
        <f t="shared" si="12"/>
        <v>214400</v>
      </c>
      <c r="I310" s="6"/>
      <c r="J310" s="83"/>
      <c r="K310" s="76">
        <f t="shared" si="13"/>
        <v>0</v>
      </c>
      <c r="L310" s="77"/>
      <c r="M310" s="9"/>
      <c r="N310" s="67"/>
    </row>
    <row r="311" s="10" customFormat="1" ht="24" customHeight="1">
      <c r="A311" s="6"/>
      <c r="B311" s="149"/>
      <c r="C311" s="78"/>
      <c r="D311" s="79" t="s">
        <v>102</v>
      </c>
      <c r="E311" s="79" t="s">
        <v>260</v>
      </c>
      <c r="F311" s="80" t="s">
        <v>301</v>
      </c>
      <c r="G311" s="127">
        <v>268000</v>
      </c>
      <c r="H311" s="128">
        <f t="shared" si="12"/>
        <v>214400</v>
      </c>
      <c r="I311" s="6"/>
      <c r="J311" s="83"/>
      <c r="K311" s="76">
        <f t="shared" si="13"/>
        <v>0</v>
      </c>
      <c r="L311" s="77"/>
      <c r="M311" s="9"/>
      <c r="N311" s="67"/>
    </row>
    <row r="312" s="10" customFormat="1" ht="24" customHeight="1">
      <c r="A312" s="6"/>
      <c r="B312" s="149"/>
      <c r="C312" s="78"/>
      <c r="D312" s="79" t="s">
        <v>132</v>
      </c>
      <c r="E312" s="79" t="s">
        <v>233</v>
      </c>
      <c r="F312" s="80" t="s">
        <v>376</v>
      </c>
      <c r="G312" s="127">
        <v>268000</v>
      </c>
      <c r="H312" s="128">
        <f t="shared" si="12"/>
        <v>214400</v>
      </c>
      <c r="I312" s="6"/>
      <c r="J312" s="83"/>
      <c r="K312" s="76">
        <f t="shared" si="13"/>
        <v>0</v>
      </c>
      <c r="L312" s="77"/>
      <c r="M312" s="9"/>
      <c r="N312" s="67"/>
    </row>
    <row r="313" s="10" customFormat="1" ht="24" customHeight="1">
      <c r="A313" s="6"/>
      <c r="B313" s="149"/>
      <c r="C313" s="78"/>
      <c r="D313" s="79" t="s">
        <v>205</v>
      </c>
      <c r="E313" s="79" t="s">
        <v>87</v>
      </c>
      <c r="F313" s="80" t="s">
        <v>377</v>
      </c>
      <c r="G313" s="127">
        <v>268000</v>
      </c>
      <c r="H313" s="128">
        <f t="shared" si="12"/>
        <v>214400</v>
      </c>
      <c r="I313" s="6"/>
      <c r="J313" s="83"/>
      <c r="K313" s="76">
        <f t="shared" si="13"/>
        <v>0</v>
      </c>
      <c r="L313" s="77"/>
      <c r="M313" s="9"/>
      <c r="N313" s="67"/>
    </row>
    <row r="314" s="10" customFormat="1" ht="24" customHeight="1">
      <c r="A314" s="6"/>
      <c r="B314" s="149"/>
      <c r="C314" s="78"/>
      <c r="D314" s="79" t="s">
        <v>206</v>
      </c>
      <c r="E314" s="79" t="s">
        <v>378</v>
      </c>
      <c r="F314" s="80" t="s">
        <v>379</v>
      </c>
      <c r="G314" s="127">
        <v>268000</v>
      </c>
      <c r="H314" s="128">
        <f t="shared" si="12"/>
        <v>214400</v>
      </c>
      <c r="I314" s="6"/>
      <c r="J314" s="83"/>
      <c r="K314" s="76">
        <f t="shared" si="13"/>
        <v>0</v>
      </c>
      <c r="L314" s="77"/>
      <c r="M314" s="9"/>
      <c r="N314" s="67"/>
    </row>
    <row r="315" s="10" customFormat="1" ht="24" customHeight="1">
      <c r="A315" s="6"/>
      <c r="B315" s="149"/>
      <c r="C315" s="78"/>
      <c r="D315" s="79" t="s">
        <v>111</v>
      </c>
      <c r="E315" s="79" t="s">
        <v>380</v>
      </c>
      <c r="F315" s="80" t="s">
        <v>381</v>
      </c>
      <c r="G315" s="127">
        <v>268000</v>
      </c>
      <c r="H315" s="128">
        <f t="shared" si="12"/>
        <v>214400</v>
      </c>
      <c r="I315" s="6"/>
      <c r="J315" s="83"/>
      <c r="K315" s="76">
        <f t="shared" si="13"/>
        <v>0</v>
      </c>
      <c r="L315" s="77"/>
      <c r="M315" s="9"/>
      <c r="N315" s="67"/>
    </row>
    <row r="316" s="10" customFormat="1" ht="24" customHeight="1">
      <c r="A316" s="6"/>
      <c r="B316" s="149"/>
      <c r="C316" s="78"/>
      <c r="D316" s="79" t="s">
        <v>140</v>
      </c>
      <c r="E316" s="79" t="s">
        <v>211</v>
      </c>
      <c r="F316" s="80" t="s">
        <v>382</v>
      </c>
      <c r="G316" s="127">
        <v>268000</v>
      </c>
      <c r="H316" s="128">
        <f t="shared" si="12"/>
        <v>214400</v>
      </c>
      <c r="I316" s="6"/>
      <c r="J316" s="83"/>
      <c r="K316" s="76">
        <f t="shared" si="13"/>
        <v>0</v>
      </c>
      <c r="L316" s="77"/>
      <c r="M316" s="9"/>
      <c r="N316" s="67"/>
    </row>
    <row r="317" s="10" customFormat="1" ht="24" customHeight="1">
      <c r="A317" s="6"/>
      <c r="B317" s="149"/>
      <c r="C317" s="78"/>
      <c r="D317" s="79" t="s">
        <v>235</v>
      </c>
      <c r="E317" s="79" t="s">
        <v>383</v>
      </c>
      <c r="F317" s="80" t="s">
        <v>384</v>
      </c>
      <c r="G317" s="127">
        <v>268000</v>
      </c>
      <c r="H317" s="128">
        <f t="shared" si="12"/>
        <v>214400</v>
      </c>
      <c r="I317" s="6"/>
      <c r="J317" s="83"/>
      <c r="K317" s="76">
        <f t="shared" si="13"/>
        <v>0</v>
      </c>
      <c r="L317" s="77"/>
      <c r="M317" s="9"/>
      <c r="N317" s="67"/>
    </row>
    <row r="318" s="10" customFormat="1" ht="24" customHeight="1">
      <c r="A318" s="6"/>
      <c r="B318" s="149"/>
      <c r="C318" s="78"/>
      <c r="D318" s="79" t="s">
        <v>189</v>
      </c>
      <c r="E318" s="79" t="s">
        <v>385</v>
      </c>
      <c r="F318" s="80" t="s">
        <v>386</v>
      </c>
      <c r="G318" s="127">
        <v>268000</v>
      </c>
      <c r="H318" s="128">
        <f t="shared" si="12"/>
        <v>214400</v>
      </c>
      <c r="I318" s="6"/>
      <c r="J318" s="83"/>
      <c r="K318" s="76">
        <f t="shared" si="13"/>
        <v>0</v>
      </c>
      <c r="L318" s="77"/>
      <c r="M318" s="9"/>
      <c r="N318" s="67"/>
    </row>
    <row r="319" s="10" customFormat="1" ht="24" customHeight="1">
      <c r="A319" s="6"/>
      <c r="B319" s="149"/>
      <c r="C319" s="78"/>
      <c r="D319" s="79" t="s">
        <v>192</v>
      </c>
      <c r="E319" s="79" t="s">
        <v>115</v>
      </c>
      <c r="F319" s="80" t="s">
        <v>387</v>
      </c>
      <c r="G319" s="127">
        <v>268000</v>
      </c>
      <c r="H319" s="128">
        <f t="shared" si="12"/>
        <v>214400</v>
      </c>
      <c r="I319" s="6"/>
      <c r="J319" s="83"/>
      <c r="K319" s="76">
        <f t="shared" si="13"/>
        <v>0</v>
      </c>
      <c r="L319" s="77"/>
      <c r="M319" s="9"/>
      <c r="N319" s="67"/>
    </row>
    <row r="320" s="10" customFormat="1" ht="24" customHeight="1">
      <c r="A320" s="6"/>
      <c r="B320" s="149"/>
      <c r="C320" s="78"/>
      <c r="D320" s="79" t="s">
        <v>388</v>
      </c>
      <c r="E320" s="79" t="s">
        <v>389</v>
      </c>
      <c r="F320" s="80" t="s">
        <v>390</v>
      </c>
      <c r="G320" s="127">
        <v>268000</v>
      </c>
      <c r="H320" s="128">
        <f t="shared" si="12"/>
        <v>214400</v>
      </c>
      <c r="I320" s="6"/>
      <c r="J320" s="83"/>
      <c r="K320" s="76">
        <f t="shared" si="13"/>
        <v>0</v>
      </c>
      <c r="L320" s="77"/>
      <c r="M320" s="9"/>
      <c r="N320" s="67"/>
    </row>
    <row r="321" s="10" customFormat="1" ht="24" customHeight="1">
      <c r="A321" s="6"/>
      <c r="B321" s="151"/>
      <c r="C321" s="78"/>
      <c r="D321" s="79" t="s">
        <v>243</v>
      </c>
      <c r="E321" s="79" t="s">
        <v>391</v>
      </c>
      <c r="F321" s="80" t="s">
        <v>392</v>
      </c>
      <c r="G321" s="127">
        <v>268000</v>
      </c>
      <c r="H321" s="128">
        <f t="shared" si="12"/>
        <v>214400</v>
      </c>
      <c r="I321" s="6"/>
      <c r="J321" s="83"/>
      <c r="K321" s="76">
        <f t="shared" si="13"/>
        <v>0</v>
      </c>
      <c r="L321" s="77"/>
      <c r="M321" s="9"/>
      <c r="N321" s="67"/>
    </row>
    <row r="322" ht="8.0999999999999996" customHeight="1">
      <c r="A322" s="6"/>
      <c r="B322" s="140"/>
      <c r="C322" s="141"/>
      <c r="D322" s="142"/>
      <c r="E322" s="142"/>
      <c r="F322" s="143"/>
      <c r="G322" s="144">
        <v>0</v>
      </c>
      <c r="H322" s="145"/>
      <c r="J322" s="94"/>
      <c r="K322" s="95"/>
      <c r="L322" s="96"/>
      <c r="N322" s="67"/>
    </row>
    <row r="323" s="10" customFormat="1" ht="24" customHeight="1">
      <c r="A323" s="6"/>
      <c r="B323" s="129" t="s">
        <v>364</v>
      </c>
      <c r="C323" s="120" t="s">
        <v>394</v>
      </c>
      <c r="D323" s="79" t="s">
        <v>340</v>
      </c>
      <c r="E323" s="79" t="s">
        <v>251</v>
      </c>
      <c r="F323" s="80" t="s">
        <v>395</v>
      </c>
      <c r="G323" s="127">
        <v>238000</v>
      </c>
      <c r="H323" s="128">
        <f t="shared" si="12"/>
        <v>190400</v>
      </c>
      <c r="I323" s="6"/>
      <c r="J323" s="83"/>
      <c r="K323" s="76">
        <f t="shared" si="13"/>
        <v>0</v>
      </c>
      <c r="L323" s="77"/>
      <c r="M323" s="9"/>
      <c r="N323" s="67"/>
    </row>
    <row r="324" s="10" customFormat="1" ht="24" customHeight="1">
      <c r="A324" s="6"/>
      <c r="B324" s="149"/>
      <c r="C324" s="78" t="s">
        <v>396</v>
      </c>
      <c r="D324" s="79" t="s">
        <v>343</v>
      </c>
      <c r="E324" s="79" t="s">
        <v>346</v>
      </c>
      <c r="F324" s="80" t="s">
        <v>397</v>
      </c>
      <c r="G324" s="127">
        <v>238000</v>
      </c>
      <c r="H324" s="128">
        <f t="shared" si="12"/>
        <v>190400</v>
      </c>
      <c r="I324" s="6"/>
      <c r="J324" s="83"/>
      <c r="K324" s="76">
        <f t="shared" si="13"/>
        <v>0</v>
      </c>
      <c r="L324" s="77"/>
      <c r="M324" s="9"/>
      <c r="N324" s="67"/>
    </row>
    <row r="325" s="10" customFormat="1" ht="24" customHeight="1">
      <c r="A325" s="6"/>
      <c r="B325" s="149"/>
      <c r="C325" s="78"/>
      <c r="D325" s="79" t="s">
        <v>345</v>
      </c>
      <c r="E325" s="79" t="s">
        <v>398</v>
      </c>
      <c r="F325" s="80" t="s">
        <v>399</v>
      </c>
      <c r="G325" s="127">
        <v>238000</v>
      </c>
      <c r="H325" s="128">
        <f t="shared" si="12"/>
        <v>190400</v>
      </c>
      <c r="I325" s="6"/>
      <c r="J325" s="83"/>
      <c r="K325" s="76">
        <f t="shared" si="13"/>
        <v>0</v>
      </c>
      <c r="L325" s="77"/>
      <c r="M325" s="9"/>
      <c r="N325" s="67"/>
    </row>
    <row r="326" s="10" customFormat="1" ht="24" customHeight="1">
      <c r="A326" s="6"/>
      <c r="B326" s="149"/>
      <c r="C326" s="78"/>
      <c r="D326" s="79" t="s">
        <v>99</v>
      </c>
      <c r="E326" s="79" t="s">
        <v>159</v>
      </c>
      <c r="F326" s="80" t="s">
        <v>400</v>
      </c>
      <c r="G326" s="127">
        <v>238000</v>
      </c>
      <c r="H326" s="128">
        <f t="shared" si="12"/>
        <v>190400</v>
      </c>
      <c r="I326" s="6"/>
      <c r="J326" s="83"/>
      <c r="K326" s="76">
        <f t="shared" si="13"/>
        <v>0</v>
      </c>
      <c r="L326" s="77"/>
      <c r="M326" s="9"/>
      <c r="N326" s="67"/>
    </row>
    <row r="327" s="10" customFormat="1" ht="24" customHeight="1">
      <c r="A327" s="6"/>
      <c r="B327" s="149"/>
      <c r="C327" s="78"/>
      <c r="D327" s="79" t="s">
        <v>129</v>
      </c>
      <c r="E327" s="79" t="s">
        <v>203</v>
      </c>
      <c r="F327" s="80" t="s">
        <v>401</v>
      </c>
      <c r="G327" s="127">
        <v>238000</v>
      </c>
      <c r="H327" s="128">
        <f t="shared" si="12"/>
        <v>190400</v>
      </c>
      <c r="I327" s="6"/>
      <c r="J327" s="83"/>
      <c r="K327" s="76">
        <f t="shared" si="13"/>
        <v>0</v>
      </c>
      <c r="L327" s="77"/>
      <c r="M327" s="9"/>
      <c r="N327" s="67"/>
    </row>
    <row r="328" s="10" customFormat="1" ht="24" customHeight="1">
      <c r="A328" s="6"/>
      <c r="B328" s="149"/>
      <c r="C328" s="78"/>
      <c r="D328" s="79" t="s">
        <v>178</v>
      </c>
      <c r="E328" s="79" t="s">
        <v>130</v>
      </c>
      <c r="F328" s="80" t="s">
        <v>402</v>
      </c>
      <c r="G328" s="127">
        <v>238000</v>
      </c>
      <c r="H328" s="128">
        <f t="shared" si="12"/>
        <v>190400</v>
      </c>
      <c r="I328" s="6"/>
      <c r="J328" s="83"/>
      <c r="K328" s="76">
        <f t="shared" si="13"/>
        <v>0</v>
      </c>
      <c r="L328" s="77"/>
      <c r="M328" s="9"/>
      <c r="N328" s="67"/>
    </row>
    <row r="329" s="10" customFormat="1" ht="24" customHeight="1">
      <c r="A329" s="6"/>
      <c r="B329" s="149"/>
      <c r="C329" s="78"/>
      <c r="D329" s="85" t="s">
        <v>181</v>
      </c>
      <c r="E329" s="85" t="s">
        <v>403</v>
      </c>
      <c r="F329" s="86" t="s">
        <v>404</v>
      </c>
      <c r="G329" s="130">
        <v>238000</v>
      </c>
      <c r="H329" s="131">
        <f t="shared" si="12"/>
        <v>190400</v>
      </c>
      <c r="I329" s="6"/>
      <c r="J329" s="150"/>
      <c r="K329" s="76">
        <f t="shared" si="13"/>
        <v>0</v>
      </c>
      <c r="L329" s="77"/>
      <c r="M329" s="9"/>
      <c r="N329" s="67"/>
    </row>
    <row r="330" s="10" customFormat="1" ht="24" customHeight="1">
      <c r="A330" s="6"/>
      <c r="B330" s="149" t="s">
        <v>393</v>
      </c>
      <c r="C330" s="78"/>
      <c r="D330" s="134" t="s">
        <v>340</v>
      </c>
      <c r="E330" s="134" t="s">
        <v>251</v>
      </c>
      <c r="F330" s="135" t="s">
        <v>395</v>
      </c>
      <c r="G330" s="136">
        <v>268000</v>
      </c>
      <c r="H330" s="137">
        <f t="shared" si="12"/>
        <v>214400</v>
      </c>
      <c r="I330" s="6"/>
      <c r="J330" s="138"/>
      <c r="K330" s="76">
        <f t="shared" si="13"/>
        <v>0</v>
      </c>
      <c r="L330" s="77"/>
      <c r="M330" s="9"/>
      <c r="N330" s="67"/>
    </row>
    <row r="331" s="10" customFormat="1" ht="24" customHeight="1">
      <c r="A331" s="6"/>
      <c r="B331" s="149"/>
      <c r="C331" s="78"/>
      <c r="D331" s="79" t="s">
        <v>343</v>
      </c>
      <c r="E331" s="79" t="s">
        <v>346</v>
      </c>
      <c r="F331" s="80" t="s">
        <v>397</v>
      </c>
      <c r="G331" s="127">
        <v>268000</v>
      </c>
      <c r="H331" s="128">
        <f t="shared" si="12"/>
        <v>214400</v>
      </c>
      <c r="I331" s="6"/>
      <c r="J331" s="83"/>
      <c r="K331" s="76">
        <f t="shared" si="13"/>
        <v>0</v>
      </c>
      <c r="L331" s="77"/>
      <c r="M331" s="9"/>
      <c r="N331" s="67"/>
    </row>
    <row r="332" s="10" customFormat="1" ht="24" customHeight="1">
      <c r="A332" s="6"/>
      <c r="B332" s="149"/>
      <c r="C332" s="78"/>
      <c r="D332" s="79" t="s">
        <v>345</v>
      </c>
      <c r="E332" s="79" t="s">
        <v>398</v>
      </c>
      <c r="F332" s="80" t="s">
        <v>399</v>
      </c>
      <c r="G332" s="127">
        <v>268000</v>
      </c>
      <c r="H332" s="128">
        <f t="shared" si="12"/>
        <v>214400</v>
      </c>
      <c r="I332" s="6"/>
      <c r="J332" s="83"/>
      <c r="K332" s="76">
        <f t="shared" si="13"/>
        <v>0</v>
      </c>
      <c r="L332" s="77"/>
      <c r="M332" s="9"/>
      <c r="N332" s="67"/>
    </row>
    <row r="333" s="10" customFormat="1" ht="24" customHeight="1">
      <c r="A333" s="6"/>
      <c r="B333" s="149"/>
      <c r="C333" s="78"/>
      <c r="D333" s="79" t="s">
        <v>99</v>
      </c>
      <c r="E333" s="79" t="s">
        <v>159</v>
      </c>
      <c r="F333" s="80" t="s">
        <v>400</v>
      </c>
      <c r="G333" s="127">
        <v>268000</v>
      </c>
      <c r="H333" s="128">
        <f t="shared" si="12"/>
        <v>214400</v>
      </c>
      <c r="I333" s="6"/>
      <c r="J333" s="83"/>
      <c r="K333" s="76">
        <f t="shared" si="13"/>
        <v>0</v>
      </c>
      <c r="L333" s="77"/>
      <c r="M333" s="9"/>
      <c r="N333" s="67"/>
    </row>
    <row r="334" s="10" customFormat="1" ht="24" customHeight="1">
      <c r="A334" s="6"/>
      <c r="B334" s="149"/>
      <c r="C334" s="78"/>
      <c r="D334" s="79" t="s">
        <v>129</v>
      </c>
      <c r="E334" s="79" t="s">
        <v>203</v>
      </c>
      <c r="F334" s="80" t="s">
        <v>401</v>
      </c>
      <c r="G334" s="127">
        <v>268000</v>
      </c>
      <c r="H334" s="128">
        <f t="shared" si="12"/>
        <v>214400</v>
      </c>
      <c r="I334" s="6"/>
      <c r="J334" s="83"/>
      <c r="K334" s="76">
        <f t="shared" si="13"/>
        <v>0</v>
      </c>
      <c r="L334" s="77"/>
      <c r="M334" s="9"/>
      <c r="N334" s="67"/>
    </row>
    <row r="335" s="10" customFormat="1" ht="24" customHeight="1">
      <c r="A335" s="6"/>
      <c r="B335" s="149"/>
      <c r="C335" s="78"/>
      <c r="D335" s="79" t="s">
        <v>178</v>
      </c>
      <c r="E335" s="79" t="s">
        <v>130</v>
      </c>
      <c r="F335" s="80" t="s">
        <v>402</v>
      </c>
      <c r="G335" s="127">
        <v>268000</v>
      </c>
      <c r="H335" s="128">
        <f t="shared" si="12"/>
        <v>214400</v>
      </c>
      <c r="I335" s="6"/>
      <c r="J335" s="83"/>
      <c r="K335" s="76">
        <f t="shared" si="13"/>
        <v>0</v>
      </c>
      <c r="L335" s="77"/>
      <c r="M335" s="9"/>
      <c r="N335" s="67"/>
    </row>
    <row r="336" s="10" customFormat="1" ht="24" customHeight="1">
      <c r="A336" s="6"/>
      <c r="B336" s="149"/>
      <c r="C336" s="78"/>
      <c r="D336" s="156" t="s">
        <v>181</v>
      </c>
      <c r="E336" s="156" t="s">
        <v>403</v>
      </c>
      <c r="F336" s="157" t="s">
        <v>404</v>
      </c>
      <c r="G336" s="158">
        <v>268000</v>
      </c>
      <c r="H336" s="159">
        <f t="shared" si="12"/>
        <v>214400</v>
      </c>
      <c r="I336" s="6"/>
      <c r="J336" s="83"/>
      <c r="K336" s="76">
        <f t="shared" si="13"/>
        <v>0</v>
      </c>
      <c r="L336" s="77"/>
      <c r="M336" s="9"/>
      <c r="N336" s="67"/>
    </row>
    <row r="337" ht="29.25" customHeight="1">
      <c r="A337" s="6"/>
      <c r="B337" s="61" t="s">
        <v>405</v>
      </c>
      <c r="C337" s="61"/>
      <c r="D337" s="61"/>
      <c r="E337" s="61"/>
      <c r="F337" s="61"/>
      <c r="G337" s="61"/>
      <c r="H337" s="62">
        <v>-0.20000000000000001</v>
      </c>
      <c r="J337" s="207" t="s">
        <v>25</v>
      </c>
      <c r="K337" s="200"/>
      <c r="L337" s="208"/>
      <c r="N337" s="67"/>
    </row>
    <row r="338" ht="24" customHeight="1">
      <c r="A338" s="6"/>
      <c r="B338" s="209" t="s">
        <v>406</v>
      </c>
      <c r="C338" s="152" t="s">
        <v>407</v>
      </c>
      <c r="D338" s="121" t="s">
        <v>408</v>
      </c>
      <c r="E338" s="121" t="s">
        <v>41</v>
      </c>
      <c r="F338" s="122" t="s">
        <v>409</v>
      </c>
      <c r="G338" s="123">
        <v>198000</v>
      </c>
      <c r="H338" s="124">
        <f t="shared" si="12"/>
        <v>158400</v>
      </c>
      <c r="J338" s="83">
        <v>0</v>
      </c>
      <c r="K338" s="76">
        <f t="shared" si="13"/>
        <v>0</v>
      </c>
      <c r="L338" s="77"/>
      <c r="N338" s="67"/>
    </row>
    <row r="339" ht="24" customHeight="1">
      <c r="A339" s="6"/>
      <c r="B339" s="68"/>
      <c r="C339" s="102" t="s">
        <v>410</v>
      </c>
      <c r="D339" s="79" t="s">
        <v>411</v>
      </c>
      <c r="E339" s="79" t="s">
        <v>43</v>
      </c>
      <c r="F339" s="80" t="s">
        <v>412</v>
      </c>
      <c r="G339" s="127">
        <v>198000</v>
      </c>
      <c r="H339" s="128">
        <f t="shared" si="12"/>
        <v>158400</v>
      </c>
      <c r="J339" s="83">
        <v>0</v>
      </c>
      <c r="K339" s="76">
        <f t="shared" si="13"/>
        <v>0</v>
      </c>
      <c r="L339" s="77"/>
      <c r="N339" s="67"/>
    </row>
    <row r="340" ht="24" customHeight="1">
      <c r="A340" s="6"/>
      <c r="B340" s="68"/>
      <c r="C340" s="78"/>
      <c r="D340" s="79" t="s">
        <v>413</v>
      </c>
      <c r="E340" s="79" t="s">
        <v>45</v>
      </c>
      <c r="F340" s="80" t="s">
        <v>414</v>
      </c>
      <c r="G340" s="127">
        <v>198000</v>
      </c>
      <c r="H340" s="128">
        <f t="shared" si="12"/>
        <v>158400</v>
      </c>
      <c r="J340" s="83">
        <v>0</v>
      </c>
      <c r="K340" s="76">
        <f t="shared" si="13"/>
        <v>0</v>
      </c>
      <c r="L340" s="77"/>
      <c r="N340" s="67"/>
    </row>
    <row r="341" ht="24" customHeight="1">
      <c r="A341" s="6"/>
      <c r="B341" s="68"/>
      <c r="C341" s="78"/>
      <c r="D341" s="79" t="s">
        <v>415</v>
      </c>
      <c r="E341" s="79" t="s">
        <v>251</v>
      </c>
      <c r="F341" s="80" t="s">
        <v>416</v>
      </c>
      <c r="G341" s="127">
        <v>198000</v>
      </c>
      <c r="H341" s="128">
        <f t="shared" si="12"/>
        <v>158400</v>
      </c>
      <c r="J341" s="83"/>
      <c r="K341" s="76">
        <f t="shared" si="13"/>
        <v>0</v>
      </c>
      <c r="L341" s="77"/>
      <c r="N341" s="67"/>
    </row>
    <row r="342" ht="24" customHeight="1">
      <c r="A342" s="6"/>
      <c r="B342" s="68"/>
      <c r="C342" s="78"/>
      <c r="D342" s="79" t="s">
        <v>417</v>
      </c>
      <c r="E342" s="79" t="s">
        <v>153</v>
      </c>
      <c r="F342" s="80" t="s">
        <v>418</v>
      </c>
      <c r="G342" s="127">
        <v>198000</v>
      </c>
      <c r="H342" s="128">
        <f t="shared" si="12"/>
        <v>158400</v>
      </c>
      <c r="J342" s="83"/>
      <c r="K342" s="76">
        <f t="shared" si="13"/>
        <v>0</v>
      </c>
      <c r="L342" s="77"/>
      <c r="N342" s="67"/>
    </row>
    <row r="343" ht="24" customHeight="1">
      <c r="A343" s="6"/>
      <c r="B343" s="68"/>
      <c r="C343" s="78"/>
      <c r="D343" s="79" t="s">
        <v>419</v>
      </c>
      <c r="E343" s="79" t="s">
        <v>61</v>
      </c>
      <c r="F343" s="80" t="s">
        <v>377</v>
      </c>
      <c r="G343" s="127">
        <v>198000</v>
      </c>
      <c r="H343" s="128">
        <f t="shared" si="12"/>
        <v>158400</v>
      </c>
      <c r="J343" s="83"/>
      <c r="K343" s="76">
        <f t="shared" si="13"/>
        <v>0</v>
      </c>
      <c r="L343" s="77"/>
      <c r="N343" s="67"/>
    </row>
    <row r="344" ht="24" customHeight="1">
      <c r="A344" s="6"/>
      <c r="B344" s="68"/>
      <c r="C344" s="78"/>
      <c r="D344" s="79" t="s">
        <v>420</v>
      </c>
      <c r="E344" s="79" t="s">
        <v>127</v>
      </c>
      <c r="F344" s="80" t="s">
        <v>421</v>
      </c>
      <c r="G344" s="127">
        <v>198000</v>
      </c>
      <c r="H344" s="128">
        <f t="shared" si="12"/>
        <v>158400</v>
      </c>
      <c r="J344" s="83"/>
      <c r="K344" s="76">
        <f t="shared" si="13"/>
        <v>0</v>
      </c>
      <c r="L344" s="77"/>
      <c r="N344" s="67"/>
    </row>
    <row r="345" ht="8.0999999999999996" customHeight="1">
      <c r="A345" s="6"/>
      <c r="B345" s="140"/>
      <c r="C345" s="141"/>
      <c r="D345" s="142"/>
      <c r="E345" s="142"/>
      <c r="F345" s="143"/>
      <c r="G345" s="144">
        <v>0</v>
      </c>
      <c r="H345" s="145"/>
      <c r="J345" s="94"/>
      <c r="K345" s="95"/>
      <c r="L345" s="96"/>
      <c r="N345" s="67"/>
    </row>
    <row r="346" ht="24" customHeight="1">
      <c r="A346" s="6"/>
      <c r="B346" s="210" t="s">
        <v>422</v>
      </c>
      <c r="C346" s="152" t="s">
        <v>423</v>
      </c>
      <c r="D346" s="79" t="s">
        <v>408</v>
      </c>
      <c r="E346" s="79" t="s">
        <v>41</v>
      </c>
      <c r="F346" s="80" t="s">
        <v>424</v>
      </c>
      <c r="G346" s="127">
        <v>208000</v>
      </c>
      <c r="H346" s="128">
        <f t="shared" si="12"/>
        <v>166400</v>
      </c>
      <c r="J346" s="83"/>
      <c r="K346" s="76">
        <f t="shared" si="13"/>
        <v>0</v>
      </c>
      <c r="L346" s="77"/>
      <c r="N346" s="67"/>
    </row>
    <row r="347" ht="24" customHeight="1">
      <c r="A347" s="6"/>
      <c r="B347" s="149"/>
      <c r="C347" s="102" t="s">
        <v>425</v>
      </c>
      <c r="D347" s="79" t="s">
        <v>411</v>
      </c>
      <c r="E347" s="79" t="s">
        <v>426</v>
      </c>
      <c r="F347" s="80" t="s">
        <v>427</v>
      </c>
      <c r="G347" s="127">
        <v>208000</v>
      </c>
      <c r="H347" s="128">
        <f t="shared" si="12"/>
        <v>166400</v>
      </c>
      <c r="J347" s="83"/>
      <c r="K347" s="76">
        <f t="shared" si="13"/>
        <v>0</v>
      </c>
      <c r="L347" s="77"/>
      <c r="N347" s="67"/>
    </row>
    <row r="348" ht="24" customHeight="1">
      <c r="A348" s="6"/>
      <c r="B348" s="149"/>
      <c r="C348" s="78"/>
      <c r="D348" s="79" t="s">
        <v>413</v>
      </c>
      <c r="E348" s="79" t="s">
        <v>59</v>
      </c>
      <c r="F348" s="80" t="s">
        <v>428</v>
      </c>
      <c r="G348" s="127">
        <v>208000</v>
      </c>
      <c r="H348" s="128">
        <f t="shared" si="12"/>
        <v>166400</v>
      </c>
      <c r="J348" s="83"/>
      <c r="K348" s="76">
        <f t="shared" si="13"/>
        <v>0</v>
      </c>
      <c r="L348" s="77"/>
      <c r="N348" s="67"/>
    </row>
    <row r="349" ht="24" customHeight="1">
      <c r="A349" s="6"/>
      <c r="B349" s="149"/>
      <c r="C349" s="78"/>
      <c r="D349" s="79" t="s">
        <v>429</v>
      </c>
      <c r="E349" s="79" t="s">
        <v>153</v>
      </c>
      <c r="F349" s="80" t="s">
        <v>430</v>
      </c>
      <c r="G349" s="127">
        <v>208000</v>
      </c>
      <c r="H349" s="128">
        <f t="shared" si="12"/>
        <v>166400</v>
      </c>
      <c r="J349" s="83"/>
      <c r="K349" s="76">
        <f t="shared" si="13"/>
        <v>0</v>
      </c>
      <c r="L349" s="77"/>
      <c r="N349" s="67"/>
    </row>
    <row r="350" ht="24" customHeight="1">
      <c r="A350" s="6"/>
      <c r="B350" s="149"/>
      <c r="C350" s="78"/>
      <c r="D350" s="79" t="s">
        <v>419</v>
      </c>
      <c r="E350" s="79" t="s">
        <v>100</v>
      </c>
      <c r="F350" s="80" t="s">
        <v>431</v>
      </c>
      <c r="G350" s="127">
        <v>208000</v>
      </c>
      <c r="H350" s="128">
        <f t="shared" si="12"/>
        <v>166400</v>
      </c>
      <c r="J350" s="83"/>
      <c r="K350" s="76">
        <f t="shared" si="13"/>
        <v>0</v>
      </c>
      <c r="L350" s="77"/>
      <c r="N350" s="67"/>
    </row>
    <row r="351" ht="24" customHeight="1">
      <c r="A351" s="6"/>
      <c r="B351" s="149"/>
      <c r="C351" s="78"/>
      <c r="D351" s="79" t="s">
        <v>432</v>
      </c>
      <c r="E351" s="79" t="s">
        <v>87</v>
      </c>
      <c r="F351" s="80" t="s">
        <v>377</v>
      </c>
      <c r="G351" s="127">
        <v>208000</v>
      </c>
      <c r="H351" s="128">
        <f t="shared" si="12"/>
        <v>166400</v>
      </c>
      <c r="J351" s="83"/>
      <c r="K351" s="76">
        <f t="shared" si="13"/>
        <v>0</v>
      </c>
      <c r="L351" s="77"/>
      <c r="N351" s="67"/>
    </row>
    <row r="352" ht="8.0999999999999996" customHeight="1">
      <c r="A352" s="6"/>
      <c r="B352" s="140"/>
      <c r="C352" s="141"/>
      <c r="D352" s="142"/>
      <c r="E352" s="142"/>
      <c r="F352" s="143"/>
      <c r="G352" s="144">
        <v>0</v>
      </c>
      <c r="H352" s="145"/>
      <c r="J352" s="94"/>
      <c r="K352" s="95"/>
      <c r="L352" s="96"/>
      <c r="N352" s="67"/>
    </row>
    <row r="353" ht="24" customHeight="1">
      <c r="A353" s="6"/>
      <c r="B353" s="210" t="s">
        <v>422</v>
      </c>
      <c r="C353" s="152" t="s">
        <v>433</v>
      </c>
      <c r="D353" s="79" t="s">
        <v>408</v>
      </c>
      <c r="E353" s="79" t="s">
        <v>36</v>
      </c>
      <c r="F353" s="80" t="s">
        <v>434</v>
      </c>
      <c r="G353" s="127">
        <v>208000</v>
      </c>
      <c r="H353" s="128">
        <f t="shared" si="12"/>
        <v>166400</v>
      </c>
      <c r="J353" s="83"/>
      <c r="K353" s="76">
        <f t="shared" si="13"/>
        <v>0</v>
      </c>
      <c r="L353" s="77"/>
      <c r="N353" s="67"/>
    </row>
    <row r="354" ht="24" customHeight="1">
      <c r="A354" s="6"/>
      <c r="B354" s="149"/>
      <c r="C354" s="102" t="s">
        <v>435</v>
      </c>
      <c r="D354" s="79" t="s">
        <v>436</v>
      </c>
      <c r="E354" s="79" t="s">
        <v>36</v>
      </c>
      <c r="F354" s="80" t="s">
        <v>437</v>
      </c>
      <c r="G354" s="127">
        <v>208000</v>
      </c>
      <c r="H354" s="128">
        <f t="shared" si="12"/>
        <v>166400</v>
      </c>
      <c r="J354" s="83"/>
      <c r="K354" s="76">
        <f t="shared" si="13"/>
        <v>0</v>
      </c>
      <c r="L354" s="77"/>
      <c r="N354" s="67"/>
    </row>
    <row r="355" ht="24" customHeight="1">
      <c r="A355" s="6"/>
      <c r="B355" s="149"/>
      <c r="C355" s="78"/>
      <c r="D355" s="79" t="s">
        <v>438</v>
      </c>
      <c r="E355" s="79" t="s">
        <v>36</v>
      </c>
      <c r="F355" s="80" t="s">
        <v>368</v>
      </c>
      <c r="G355" s="127">
        <v>208000</v>
      </c>
      <c r="H355" s="128">
        <f t="shared" si="12"/>
        <v>166400</v>
      </c>
      <c r="J355" s="83"/>
      <c r="K355" s="76">
        <f t="shared" si="13"/>
        <v>0</v>
      </c>
      <c r="L355" s="77"/>
      <c r="N355" s="67"/>
    </row>
    <row r="356" ht="24" customHeight="1">
      <c r="A356" s="6"/>
      <c r="B356" s="149"/>
      <c r="C356" s="78"/>
      <c r="D356" s="79" t="s">
        <v>417</v>
      </c>
      <c r="E356" s="79" t="s">
        <v>36</v>
      </c>
      <c r="F356" s="80" t="s">
        <v>439</v>
      </c>
      <c r="G356" s="127">
        <v>208000</v>
      </c>
      <c r="H356" s="128">
        <f t="shared" si="12"/>
        <v>166400</v>
      </c>
      <c r="J356" s="83"/>
      <c r="K356" s="76">
        <f t="shared" si="13"/>
        <v>0</v>
      </c>
      <c r="L356" s="77"/>
      <c r="N356" s="67"/>
    </row>
    <row r="357" ht="24" customHeight="1">
      <c r="A357" s="6"/>
      <c r="B357" s="149"/>
      <c r="C357" s="78"/>
      <c r="D357" s="79" t="s">
        <v>440</v>
      </c>
      <c r="E357" s="79" t="s">
        <v>36</v>
      </c>
      <c r="F357" s="80" t="s">
        <v>441</v>
      </c>
      <c r="G357" s="127">
        <v>208000</v>
      </c>
      <c r="H357" s="128">
        <f t="shared" si="12"/>
        <v>166400</v>
      </c>
      <c r="J357" s="83"/>
      <c r="K357" s="76">
        <f t="shared" si="13"/>
        <v>0</v>
      </c>
      <c r="L357" s="77"/>
      <c r="N357" s="67"/>
    </row>
    <row r="358" ht="24" customHeight="1">
      <c r="A358" s="6"/>
      <c r="B358" s="149"/>
      <c r="C358" s="78"/>
      <c r="D358" s="79" t="s">
        <v>442</v>
      </c>
      <c r="E358" s="79" t="s">
        <v>36</v>
      </c>
      <c r="F358" s="80" t="s">
        <v>443</v>
      </c>
      <c r="G358" s="127">
        <v>208000</v>
      </c>
      <c r="H358" s="128">
        <f t="shared" si="12"/>
        <v>166400</v>
      </c>
      <c r="J358" s="83"/>
      <c r="K358" s="76">
        <f t="shared" si="13"/>
        <v>0</v>
      </c>
      <c r="L358" s="77"/>
      <c r="N358" s="67"/>
    </row>
    <row r="359" ht="8.0999999999999996" customHeight="1">
      <c r="A359" s="6"/>
      <c r="B359" s="140"/>
      <c r="C359" s="141"/>
      <c r="D359" s="142"/>
      <c r="E359" s="142"/>
      <c r="F359" s="143"/>
      <c r="G359" s="144">
        <v>0</v>
      </c>
      <c r="H359" s="145"/>
      <c r="J359" s="94"/>
      <c r="K359" s="95"/>
      <c r="L359" s="96"/>
      <c r="N359" s="67"/>
    </row>
    <row r="360" ht="24" customHeight="1">
      <c r="A360" s="6"/>
      <c r="B360" s="210" t="s">
        <v>422</v>
      </c>
      <c r="C360" s="152" t="s">
        <v>444</v>
      </c>
      <c r="D360" s="79" t="s">
        <v>445</v>
      </c>
      <c r="E360" s="79" t="s">
        <v>446</v>
      </c>
      <c r="F360" s="80" t="s">
        <v>447</v>
      </c>
      <c r="G360" s="127">
        <v>128000</v>
      </c>
      <c r="H360" s="128">
        <f t="shared" ref="H359:H422" si="14">G360*0.8</f>
        <v>102400</v>
      </c>
      <c r="J360" s="83"/>
      <c r="K360" s="76">
        <f t="shared" si="13"/>
        <v>0</v>
      </c>
      <c r="L360" s="77"/>
      <c r="N360" s="67"/>
    </row>
    <row r="361" ht="24" customHeight="1">
      <c r="A361" s="6"/>
      <c r="B361" s="149"/>
      <c r="C361" s="78" t="s">
        <v>448</v>
      </c>
      <c r="D361" s="79" t="s">
        <v>449</v>
      </c>
      <c r="E361" s="79" t="s">
        <v>450</v>
      </c>
      <c r="F361" s="80" t="s">
        <v>451</v>
      </c>
      <c r="G361" s="127">
        <v>138000</v>
      </c>
      <c r="H361" s="128">
        <f t="shared" si="14"/>
        <v>110400</v>
      </c>
      <c r="J361" s="83"/>
      <c r="K361" s="76">
        <f t="shared" ref="K361:K424" si="15">J361*H361</f>
        <v>0</v>
      </c>
      <c r="L361" s="77"/>
      <c r="N361" s="67"/>
    </row>
    <row r="362" ht="24" customHeight="1">
      <c r="A362" s="6"/>
      <c r="B362" s="149"/>
      <c r="C362" s="78"/>
      <c r="D362" s="79" t="s">
        <v>429</v>
      </c>
      <c r="E362" s="79" t="s">
        <v>452</v>
      </c>
      <c r="F362" s="80" t="s">
        <v>453</v>
      </c>
      <c r="G362" s="127">
        <v>138000</v>
      </c>
      <c r="H362" s="128">
        <f t="shared" si="14"/>
        <v>110400</v>
      </c>
      <c r="J362" s="83"/>
      <c r="K362" s="76">
        <f t="shared" si="15"/>
        <v>0</v>
      </c>
      <c r="L362" s="77"/>
      <c r="N362" s="67"/>
    </row>
    <row r="363" ht="24" customHeight="1">
      <c r="A363" s="6"/>
      <c r="B363" s="149"/>
      <c r="C363" s="78"/>
      <c r="D363" s="79" t="s">
        <v>419</v>
      </c>
      <c r="E363" s="79" t="s">
        <v>454</v>
      </c>
      <c r="F363" s="80" t="s">
        <v>455</v>
      </c>
      <c r="G363" s="127">
        <v>138000</v>
      </c>
      <c r="H363" s="128">
        <f t="shared" si="14"/>
        <v>110400</v>
      </c>
      <c r="J363" s="83"/>
      <c r="K363" s="76">
        <f t="shared" si="15"/>
        <v>0</v>
      </c>
      <c r="L363" s="77"/>
      <c r="N363" s="67"/>
    </row>
    <row r="364" ht="24" customHeight="1">
      <c r="A364" s="6"/>
      <c r="B364" s="149"/>
      <c r="C364" s="78"/>
      <c r="D364" s="79" t="s">
        <v>432</v>
      </c>
      <c r="E364" s="79" t="s">
        <v>456</v>
      </c>
      <c r="F364" s="80" t="s">
        <v>457</v>
      </c>
      <c r="G364" s="127">
        <v>148000</v>
      </c>
      <c r="H364" s="128">
        <f t="shared" si="14"/>
        <v>118400</v>
      </c>
      <c r="J364" s="83"/>
      <c r="K364" s="76">
        <f t="shared" si="15"/>
        <v>0</v>
      </c>
      <c r="L364" s="77"/>
      <c r="N364" s="67"/>
    </row>
    <row r="365" ht="24" customHeight="1">
      <c r="A365" s="6"/>
      <c r="B365" s="149"/>
      <c r="C365" s="78"/>
      <c r="D365" s="79" t="s">
        <v>333</v>
      </c>
      <c r="E365" s="79" t="s">
        <v>33</v>
      </c>
      <c r="F365" s="80" t="s">
        <v>458</v>
      </c>
      <c r="G365" s="127">
        <v>148000</v>
      </c>
      <c r="H365" s="128">
        <f t="shared" si="14"/>
        <v>118400</v>
      </c>
      <c r="J365" s="83"/>
      <c r="K365" s="76">
        <f t="shared" si="15"/>
        <v>0</v>
      </c>
      <c r="L365" s="77"/>
      <c r="N365" s="67"/>
    </row>
    <row r="366" ht="8.0999999999999996" customHeight="1">
      <c r="A366" s="6"/>
      <c r="B366" s="140"/>
      <c r="C366" s="141"/>
      <c r="D366" s="142"/>
      <c r="E366" s="142"/>
      <c r="F366" s="143"/>
      <c r="G366" s="144">
        <v>0</v>
      </c>
      <c r="H366" s="145"/>
      <c r="J366" s="94"/>
      <c r="K366" s="95"/>
      <c r="L366" s="96"/>
      <c r="N366" s="67"/>
    </row>
    <row r="367" ht="24" customHeight="1">
      <c r="A367" s="6"/>
      <c r="B367" s="151" t="s">
        <v>459</v>
      </c>
      <c r="C367" s="152" t="s">
        <v>460</v>
      </c>
      <c r="D367" s="79" t="s">
        <v>461</v>
      </c>
      <c r="E367" s="79" t="s">
        <v>33</v>
      </c>
      <c r="F367" s="80" t="s">
        <v>462</v>
      </c>
      <c r="G367" s="127">
        <v>228000</v>
      </c>
      <c r="H367" s="128">
        <f t="shared" si="14"/>
        <v>182400</v>
      </c>
      <c r="J367" s="83"/>
      <c r="K367" s="76">
        <f t="shared" si="15"/>
        <v>0</v>
      </c>
      <c r="L367" s="77"/>
      <c r="N367" s="67"/>
    </row>
    <row r="368" ht="24" customHeight="1">
      <c r="A368" s="6"/>
      <c r="B368" s="126"/>
      <c r="C368" s="78" t="s">
        <v>463</v>
      </c>
      <c r="D368" s="79" t="s">
        <v>337</v>
      </c>
      <c r="E368" s="79" t="s">
        <v>33</v>
      </c>
      <c r="F368" s="80" t="s">
        <v>464</v>
      </c>
      <c r="G368" s="127">
        <v>228000</v>
      </c>
      <c r="H368" s="128">
        <f t="shared" si="14"/>
        <v>182400</v>
      </c>
      <c r="J368" s="83"/>
      <c r="K368" s="76">
        <f t="shared" si="15"/>
        <v>0</v>
      </c>
      <c r="L368" s="77"/>
      <c r="N368" s="67"/>
    </row>
    <row r="369" ht="24" customHeight="1">
      <c r="A369" s="6"/>
      <c r="B369" s="126"/>
      <c r="C369" s="78"/>
      <c r="D369" s="79" t="s">
        <v>366</v>
      </c>
      <c r="E369" s="79" t="s">
        <v>465</v>
      </c>
      <c r="F369" s="80" t="s">
        <v>466</v>
      </c>
      <c r="G369" s="127">
        <v>228000</v>
      </c>
      <c r="H369" s="128">
        <f t="shared" si="14"/>
        <v>182400</v>
      </c>
      <c r="J369" s="83"/>
      <c r="K369" s="76">
        <f t="shared" si="15"/>
        <v>0</v>
      </c>
      <c r="L369" s="77"/>
      <c r="N369" s="67"/>
    </row>
    <row r="370" ht="24" customHeight="1">
      <c r="A370" s="6"/>
      <c r="B370" s="126"/>
      <c r="C370" s="78"/>
      <c r="D370" s="79" t="s">
        <v>366</v>
      </c>
      <c r="E370" s="79" t="s">
        <v>454</v>
      </c>
      <c r="F370" s="80" t="s">
        <v>467</v>
      </c>
      <c r="G370" s="127">
        <v>228000</v>
      </c>
      <c r="H370" s="128">
        <f t="shared" si="14"/>
        <v>182400</v>
      </c>
      <c r="J370" s="83"/>
      <c r="K370" s="76">
        <f t="shared" si="15"/>
        <v>0</v>
      </c>
      <c r="L370" s="77"/>
      <c r="N370" s="67"/>
    </row>
    <row r="371" ht="24" customHeight="1">
      <c r="A371" s="6"/>
      <c r="B371" s="126"/>
      <c r="C371" s="78"/>
      <c r="D371" s="79" t="s">
        <v>366</v>
      </c>
      <c r="E371" s="79" t="s">
        <v>36</v>
      </c>
      <c r="F371" s="80" t="s">
        <v>468</v>
      </c>
      <c r="G371" s="127">
        <v>228000</v>
      </c>
      <c r="H371" s="128">
        <f t="shared" si="14"/>
        <v>182400</v>
      </c>
      <c r="J371" s="83"/>
      <c r="K371" s="76">
        <f t="shared" si="15"/>
        <v>0</v>
      </c>
      <c r="L371" s="77"/>
      <c r="N371" s="67"/>
    </row>
    <row r="372" ht="24" customHeight="1">
      <c r="A372" s="6"/>
      <c r="B372" s="126"/>
      <c r="C372" s="78"/>
      <c r="D372" s="79" t="s">
        <v>95</v>
      </c>
      <c r="E372" s="79" t="s">
        <v>465</v>
      </c>
      <c r="F372" s="80" t="s">
        <v>464</v>
      </c>
      <c r="G372" s="127">
        <v>228000</v>
      </c>
      <c r="H372" s="128">
        <f t="shared" si="14"/>
        <v>182400</v>
      </c>
      <c r="J372" s="83"/>
      <c r="K372" s="76">
        <f t="shared" si="15"/>
        <v>0</v>
      </c>
      <c r="L372" s="77"/>
      <c r="N372" s="67"/>
    </row>
    <row r="373" ht="24" customHeight="1">
      <c r="A373" s="6"/>
      <c r="B373" s="126"/>
      <c r="C373" s="78"/>
      <c r="D373" s="79" t="s">
        <v>95</v>
      </c>
      <c r="E373" s="79" t="s">
        <v>454</v>
      </c>
      <c r="F373" s="80" t="s">
        <v>469</v>
      </c>
      <c r="G373" s="127">
        <v>228000</v>
      </c>
      <c r="H373" s="128">
        <f t="shared" si="14"/>
        <v>182400</v>
      </c>
      <c r="J373" s="83"/>
      <c r="K373" s="76">
        <f t="shared" si="15"/>
        <v>0</v>
      </c>
      <c r="L373" s="77"/>
      <c r="N373" s="67"/>
    </row>
    <row r="374" ht="24" customHeight="1">
      <c r="A374" s="6"/>
      <c r="B374" s="126"/>
      <c r="C374" s="78"/>
      <c r="D374" s="79" t="s">
        <v>95</v>
      </c>
      <c r="E374" s="79" t="s">
        <v>36</v>
      </c>
      <c r="F374" s="80" t="s">
        <v>164</v>
      </c>
      <c r="G374" s="127">
        <v>228000</v>
      </c>
      <c r="H374" s="128">
        <f t="shared" si="14"/>
        <v>182400</v>
      </c>
      <c r="J374" s="83"/>
      <c r="K374" s="76">
        <f t="shared" si="15"/>
        <v>0</v>
      </c>
      <c r="L374" s="77"/>
      <c r="N374" s="67"/>
    </row>
    <row r="375" ht="24" customHeight="1">
      <c r="A375" s="6"/>
      <c r="B375" s="126"/>
      <c r="C375" s="78"/>
      <c r="D375" s="79" t="s">
        <v>99</v>
      </c>
      <c r="E375" s="79" t="s">
        <v>465</v>
      </c>
      <c r="F375" s="80" t="s">
        <v>301</v>
      </c>
      <c r="G375" s="127">
        <v>228000</v>
      </c>
      <c r="H375" s="128">
        <f t="shared" si="14"/>
        <v>182400</v>
      </c>
      <c r="J375" s="83"/>
      <c r="K375" s="76">
        <f t="shared" si="15"/>
        <v>0</v>
      </c>
      <c r="L375" s="77"/>
      <c r="N375" s="67"/>
    </row>
    <row r="376" ht="24" customHeight="1">
      <c r="A376" s="6"/>
      <c r="B376" s="126"/>
      <c r="C376" s="78"/>
      <c r="D376" s="79" t="s">
        <v>99</v>
      </c>
      <c r="E376" s="79" t="s">
        <v>454</v>
      </c>
      <c r="F376" s="80" t="s">
        <v>470</v>
      </c>
      <c r="G376" s="127">
        <v>228000</v>
      </c>
      <c r="H376" s="128">
        <f t="shared" si="14"/>
        <v>182400</v>
      </c>
      <c r="J376" s="83"/>
      <c r="K376" s="76">
        <f t="shared" si="15"/>
        <v>0</v>
      </c>
      <c r="L376" s="77"/>
      <c r="N376" s="67"/>
    </row>
    <row r="377" ht="24" customHeight="1">
      <c r="A377" s="6"/>
      <c r="B377" s="126"/>
      <c r="C377" s="78"/>
      <c r="D377" s="79" t="s">
        <v>99</v>
      </c>
      <c r="E377" s="79" t="s">
        <v>36</v>
      </c>
      <c r="F377" s="80" t="s">
        <v>377</v>
      </c>
      <c r="G377" s="127">
        <v>228000</v>
      </c>
      <c r="H377" s="128">
        <f t="shared" si="14"/>
        <v>182400</v>
      </c>
      <c r="J377" s="83"/>
      <c r="K377" s="76">
        <f t="shared" si="15"/>
        <v>0</v>
      </c>
      <c r="L377" s="77"/>
      <c r="N377" s="67"/>
    </row>
    <row r="378" ht="24" customHeight="1">
      <c r="A378" s="6"/>
      <c r="B378" s="126"/>
      <c r="C378" s="78"/>
      <c r="D378" s="79" t="s">
        <v>102</v>
      </c>
      <c r="E378" s="79" t="s">
        <v>465</v>
      </c>
      <c r="F378" s="80" t="s">
        <v>469</v>
      </c>
      <c r="G378" s="127">
        <v>228000</v>
      </c>
      <c r="H378" s="128">
        <f t="shared" si="14"/>
        <v>182400</v>
      </c>
      <c r="J378" s="83"/>
      <c r="K378" s="76">
        <f t="shared" si="15"/>
        <v>0</v>
      </c>
      <c r="L378" s="77"/>
      <c r="N378" s="67"/>
    </row>
    <row r="379" ht="24" customHeight="1">
      <c r="A379" s="6"/>
      <c r="B379" s="126"/>
      <c r="C379" s="78"/>
      <c r="D379" s="79" t="s">
        <v>102</v>
      </c>
      <c r="E379" s="79" t="s">
        <v>454</v>
      </c>
      <c r="F379" s="80" t="s">
        <v>470</v>
      </c>
      <c r="G379" s="127">
        <v>228000</v>
      </c>
      <c r="H379" s="128">
        <f t="shared" si="14"/>
        <v>182400</v>
      </c>
      <c r="J379" s="83"/>
      <c r="K379" s="76">
        <f t="shared" si="15"/>
        <v>0</v>
      </c>
      <c r="L379" s="77"/>
      <c r="N379" s="67"/>
    </row>
    <row r="380" ht="24" customHeight="1">
      <c r="A380" s="6"/>
      <c r="B380" s="126"/>
      <c r="C380" s="78"/>
      <c r="D380" s="79" t="s">
        <v>102</v>
      </c>
      <c r="E380" s="79" t="s">
        <v>36</v>
      </c>
      <c r="F380" s="80" t="s">
        <v>377</v>
      </c>
      <c r="G380" s="127">
        <v>228000</v>
      </c>
      <c r="H380" s="128">
        <f t="shared" si="14"/>
        <v>182400</v>
      </c>
      <c r="J380" s="83"/>
      <c r="K380" s="76">
        <f t="shared" si="15"/>
        <v>0</v>
      </c>
      <c r="L380" s="77"/>
      <c r="N380" s="67"/>
    </row>
    <row r="381" ht="24" customHeight="1">
      <c r="A381" s="6"/>
      <c r="B381" s="126"/>
      <c r="C381" s="78"/>
      <c r="D381" s="79" t="s">
        <v>105</v>
      </c>
      <c r="E381" s="79" t="s">
        <v>465</v>
      </c>
      <c r="F381" s="80" t="s">
        <v>470</v>
      </c>
      <c r="G381" s="127">
        <v>228000</v>
      </c>
      <c r="H381" s="128">
        <f t="shared" si="14"/>
        <v>182400</v>
      </c>
      <c r="J381" s="83"/>
      <c r="K381" s="76">
        <f t="shared" si="15"/>
        <v>0</v>
      </c>
      <c r="L381" s="77"/>
      <c r="N381" s="67"/>
    </row>
    <row r="382" ht="24" customHeight="1">
      <c r="A382" s="6"/>
      <c r="B382" s="126"/>
      <c r="C382" s="78"/>
      <c r="D382" s="79" t="s">
        <v>105</v>
      </c>
      <c r="E382" s="79" t="s">
        <v>454</v>
      </c>
      <c r="F382" s="80" t="s">
        <v>164</v>
      </c>
      <c r="G382" s="127">
        <v>228000</v>
      </c>
      <c r="H382" s="128">
        <f t="shared" si="14"/>
        <v>182400</v>
      </c>
      <c r="J382" s="83"/>
      <c r="K382" s="76">
        <f t="shared" si="15"/>
        <v>0</v>
      </c>
      <c r="L382" s="77"/>
      <c r="N382" s="67"/>
    </row>
    <row r="383" ht="24" customHeight="1">
      <c r="A383" s="6"/>
      <c r="B383" s="126"/>
      <c r="C383" s="78"/>
      <c r="D383" s="79" t="s">
        <v>105</v>
      </c>
      <c r="E383" s="79" t="s">
        <v>36</v>
      </c>
      <c r="F383" s="80" t="s">
        <v>471</v>
      </c>
      <c r="G383" s="127">
        <v>228000</v>
      </c>
      <c r="H383" s="128">
        <f t="shared" si="14"/>
        <v>182400</v>
      </c>
      <c r="J383" s="83"/>
      <c r="K383" s="76">
        <f t="shared" si="15"/>
        <v>0</v>
      </c>
      <c r="L383" s="77"/>
      <c r="N383" s="67"/>
    </row>
    <row r="384" ht="24" customHeight="1">
      <c r="A384" s="6"/>
      <c r="B384" s="126"/>
      <c r="C384" s="78"/>
      <c r="D384" s="79" t="s">
        <v>108</v>
      </c>
      <c r="E384" s="79" t="s">
        <v>472</v>
      </c>
      <c r="F384" s="80" t="s">
        <v>473</v>
      </c>
      <c r="G384" s="127">
        <v>228000</v>
      </c>
      <c r="H384" s="128">
        <f t="shared" si="14"/>
        <v>182400</v>
      </c>
      <c r="J384" s="83"/>
      <c r="K384" s="76">
        <f t="shared" si="15"/>
        <v>0</v>
      </c>
      <c r="L384" s="77"/>
      <c r="N384" s="67"/>
    </row>
    <row r="385" ht="24" customHeight="1">
      <c r="A385" s="6"/>
      <c r="B385" s="126"/>
      <c r="C385" s="78"/>
      <c r="D385" s="79" t="s">
        <v>108</v>
      </c>
      <c r="E385" s="79" t="s">
        <v>474</v>
      </c>
      <c r="F385" s="80" t="s">
        <v>164</v>
      </c>
      <c r="G385" s="127">
        <v>228000</v>
      </c>
      <c r="H385" s="128">
        <f t="shared" si="14"/>
        <v>182400</v>
      </c>
      <c r="J385" s="83"/>
      <c r="K385" s="76">
        <f t="shared" si="15"/>
        <v>0</v>
      </c>
      <c r="L385" s="77"/>
      <c r="N385" s="67"/>
    </row>
    <row r="386" ht="24" customHeight="1">
      <c r="A386" s="6"/>
      <c r="B386" s="126"/>
      <c r="C386" s="78"/>
      <c r="D386" s="79" t="s">
        <v>108</v>
      </c>
      <c r="E386" s="79" t="s">
        <v>454</v>
      </c>
      <c r="F386" s="80" t="s">
        <v>377</v>
      </c>
      <c r="G386" s="127">
        <v>228000</v>
      </c>
      <c r="H386" s="128">
        <f t="shared" si="14"/>
        <v>182400</v>
      </c>
      <c r="J386" s="83"/>
      <c r="K386" s="76">
        <f t="shared" si="15"/>
        <v>0</v>
      </c>
      <c r="L386" s="77"/>
      <c r="N386" s="67"/>
    </row>
    <row r="387" ht="24" customHeight="1">
      <c r="A387" s="6"/>
      <c r="B387" s="126"/>
      <c r="C387" s="78"/>
      <c r="D387" s="79" t="s">
        <v>108</v>
      </c>
      <c r="E387" s="79" t="s">
        <v>36</v>
      </c>
      <c r="F387" s="80" t="s">
        <v>475</v>
      </c>
      <c r="G387" s="127">
        <v>228000</v>
      </c>
      <c r="H387" s="128">
        <f t="shared" si="14"/>
        <v>182400</v>
      </c>
      <c r="J387" s="83"/>
      <c r="K387" s="76">
        <f t="shared" si="15"/>
        <v>0</v>
      </c>
      <c r="L387" s="77"/>
      <c r="N387" s="67"/>
    </row>
    <row r="388" ht="24" customHeight="1">
      <c r="A388" s="6"/>
      <c r="B388" s="126"/>
      <c r="C388" s="78"/>
      <c r="D388" s="79" t="s">
        <v>111</v>
      </c>
      <c r="E388" s="79" t="s">
        <v>476</v>
      </c>
      <c r="F388" s="80" t="s">
        <v>164</v>
      </c>
      <c r="G388" s="127">
        <v>228000</v>
      </c>
      <c r="H388" s="128">
        <f t="shared" si="14"/>
        <v>182400</v>
      </c>
      <c r="J388" s="83"/>
      <c r="K388" s="76">
        <f t="shared" si="15"/>
        <v>0</v>
      </c>
      <c r="L388" s="77"/>
      <c r="N388" s="67"/>
    </row>
    <row r="389" ht="24" customHeight="1">
      <c r="A389" s="6"/>
      <c r="B389" s="126"/>
      <c r="C389" s="78"/>
      <c r="D389" s="79" t="s">
        <v>111</v>
      </c>
      <c r="E389" s="79" t="s">
        <v>454</v>
      </c>
      <c r="F389" s="80" t="s">
        <v>234</v>
      </c>
      <c r="G389" s="127">
        <v>228000</v>
      </c>
      <c r="H389" s="128">
        <f t="shared" si="14"/>
        <v>182400</v>
      </c>
      <c r="J389" s="83"/>
      <c r="K389" s="76">
        <f t="shared" si="15"/>
        <v>0</v>
      </c>
      <c r="L389" s="77"/>
      <c r="N389" s="67"/>
    </row>
    <row r="390" ht="24" customHeight="1">
      <c r="A390" s="6"/>
      <c r="B390" s="126"/>
      <c r="C390" s="78"/>
      <c r="D390" s="79" t="s">
        <v>111</v>
      </c>
      <c r="E390" s="79" t="s">
        <v>477</v>
      </c>
      <c r="F390" s="80" t="s">
        <v>475</v>
      </c>
      <c r="G390" s="127">
        <v>228000</v>
      </c>
      <c r="H390" s="128">
        <f t="shared" si="14"/>
        <v>182400</v>
      </c>
      <c r="J390" s="83"/>
      <c r="K390" s="76">
        <f t="shared" si="15"/>
        <v>0</v>
      </c>
      <c r="L390" s="77"/>
      <c r="N390" s="67"/>
    </row>
    <row r="391" ht="24" customHeight="1">
      <c r="A391" s="6"/>
      <c r="B391" s="129"/>
      <c r="C391" s="84"/>
      <c r="D391" s="79" t="s">
        <v>111</v>
      </c>
      <c r="E391" s="79" t="s">
        <v>38</v>
      </c>
      <c r="F391" s="80" t="s">
        <v>478</v>
      </c>
      <c r="G391" s="127">
        <v>228000</v>
      </c>
      <c r="H391" s="128">
        <f t="shared" si="14"/>
        <v>182400</v>
      </c>
      <c r="J391" s="83"/>
      <c r="K391" s="76">
        <f t="shared" si="15"/>
        <v>0</v>
      </c>
      <c r="L391" s="77"/>
      <c r="N391" s="67"/>
    </row>
    <row r="392" ht="8.0999999999999996" customHeight="1">
      <c r="A392" s="6"/>
      <c r="B392" s="140"/>
      <c r="C392" s="141"/>
      <c r="D392" s="142"/>
      <c r="E392" s="142"/>
      <c r="F392" s="143"/>
      <c r="G392" s="144">
        <v>0</v>
      </c>
      <c r="H392" s="145"/>
      <c r="J392" s="94"/>
      <c r="K392" s="95"/>
      <c r="L392" s="96"/>
      <c r="N392" s="67"/>
    </row>
    <row r="393" ht="24" customHeight="1">
      <c r="A393" s="6"/>
      <c r="B393" s="211" t="s">
        <v>479</v>
      </c>
      <c r="C393" s="152" t="s">
        <v>480</v>
      </c>
      <c r="D393" s="79" t="s">
        <v>408</v>
      </c>
      <c r="E393" s="79" t="s">
        <v>454</v>
      </c>
      <c r="F393" s="79" t="s">
        <v>481</v>
      </c>
      <c r="G393" s="127">
        <v>158000</v>
      </c>
      <c r="H393" s="128">
        <f t="shared" si="14"/>
        <v>126400</v>
      </c>
      <c r="J393" s="83"/>
      <c r="K393" s="76">
        <f t="shared" si="15"/>
        <v>0</v>
      </c>
      <c r="L393" s="77"/>
      <c r="N393" s="67"/>
    </row>
    <row r="394" ht="24" customHeight="1">
      <c r="A394" s="6"/>
      <c r="B394" s="212"/>
      <c r="C394" s="78" t="s">
        <v>482</v>
      </c>
      <c r="D394" s="79" t="s">
        <v>436</v>
      </c>
      <c r="E394" s="79" t="s">
        <v>33</v>
      </c>
      <c r="F394" s="80" t="s">
        <v>483</v>
      </c>
      <c r="G394" s="127">
        <v>158000</v>
      </c>
      <c r="H394" s="128">
        <f t="shared" si="14"/>
        <v>126400</v>
      </c>
      <c r="J394" s="83"/>
      <c r="K394" s="76">
        <f t="shared" si="15"/>
        <v>0</v>
      </c>
      <c r="L394" s="77"/>
      <c r="N394" s="67"/>
    </row>
    <row r="395" ht="24" customHeight="1">
      <c r="A395" s="6"/>
      <c r="B395" s="212"/>
      <c r="C395" s="78"/>
      <c r="D395" s="79" t="s">
        <v>415</v>
      </c>
      <c r="E395" s="79" t="s">
        <v>477</v>
      </c>
      <c r="F395" s="80" t="s">
        <v>484</v>
      </c>
      <c r="G395" s="127">
        <v>158000</v>
      </c>
      <c r="H395" s="128">
        <f t="shared" si="14"/>
        <v>126400</v>
      </c>
      <c r="J395" s="83"/>
      <c r="K395" s="76">
        <f t="shared" si="15"/>
        <v>0</v>
      </c>
      <c r="L395" s="77"/>
      <c r="N395" s="67"/>
    </row>
    <row r="396" ht="24" customHeight="1">
      <c r="A396" s="6"/>
      <c r="B396" s="212"/>
      <c r="C396" s="78"/>
      <c r="D396" s="79" t="s">
        <v>417</v>
      </c>
      <c r="E396" s="79" t="s">
        <v>477</v>
      </c>
      <c r="F396" s="80" t="s">
        <v>485</v>
      </c>
      <c r="G396" s="127">
        <v>158000</v>
      </c>
      <c r="H396" s="128">
        <f t="shared" si="14"/>
        <v>126400</v>
      </c>
      <c r="J396" s="83"/>
      <c r="K396" s="76">
        <f t="shared" si="15"/>
        <v>0</v>
      </c>
      <c r="L396" s="77"/>
      <c r="N396" s="67"/>
    </row>
    <row r="397" ht="8.0999999999999996" customHeight="1">
      <c r="A397" s="6"/>
      <c r="B397" s="140"/>
      <c r="C397" s="141"/>
      <c r="D397" s="142"/>
      <c r="E397" s="142"/>
      <c r="F397" s="143"/>
      <c r="G397" s="144">
        <v>0</v>
      </c>
      <c r="H397" s="145"/>
      <c r="J397" s="94"/>
      <c r="K397" s="95"/>
      <c r="L397" s="96"/>
      <c r="N397" s="67"/>
    </row>
    <row r="398" ht="24" customHeight="1">
      <c r="A398" s="6"/>
      <c r="B398" s="161" t="s">
        <v>486</v>
      </c>
      <c r="C398" s="152" t="s">
        <v>487</v>
      </c>
      <c r="D398" s="213" t="s">
        <v>488</v>
      </c>
      <c r="E398" s="213" t="s">
        <v>489</v>
      </c>
      <c r="F398" s="214" t="s">
        <v>490</v>
      </c>
      <c r="G398" s="215">
        <v>98000</v>
      </c>
      <c r="H398" s="216">
        <f t="shared" si="14"/>
        <v>78400</v>
      </c>
      <c r="J398" s="83"/>
      <c r="K398" s="217">
        <f t="shared" si="15"/>
        <v>0</v>
      </c>
      <c r="L398" s="77"/>
      <c r="N398" s="67"/>
    </row>
    <row r="399" ht="24" customHeight="1">
      <c r="A399" s="6"/>
      <c r="B399" s="161"/>
      <c r="C399" s="78" t="s">
        <v>491</v>
      </c>
      <c r="D399" s="213" t="s">
        <v>492</v>
      </c>
      <c r="E399" s="213" t="s">
        <v>493</v>
      </c>
      <c r="F399" s="214" t="s">
        <v>494</v>
      </c>
      <c r="G399" s="215">
        <v>98000</v>
      </c>
      <c r="H399" s="216">
        <f t="shared" si="14"/>
        <v>78400</v>
      </c>
      <c r="J399" s="83"/>
      <c r="K399" s="217">
        <f t="shared" si="15"/>
        <v>0</v>
      </c>
      <c r="L399" s="77"/>
      <c r="N399" s="67"/>
    </row>
    <row r="400" ht="8.0999999999999996" customHeight="1">
      <c r="A400" s="6"/>
      <c r="B400" s="140"/>
      <c r="C400" s="141"/>
      <c r="D400" s="142"/>
      <c r="E400" s="142"/>
      <c r="F400" s="143"/>
      <c r="G400" s="144">
        <v>0</v>
      </c>
      <c r="H400" s="145"/>
      <c r="J400" s="94"/>
      <c r="K400" s="95"/>
      <c r="L400" s="96"/>
      <c r="N400" s="67"/>
    </row>
    <row r="401" ht="24" customHeight="1">
      <c r="A401" s="6"/>
      <c r="B401" s="161" t="s">
        <v>276</v>
      </c>
      <c r="C401" s="152" t="s">
        <v>495</v>
      </c>
      <c r="D401" s="79" t="s">
        <v>496</v>
      </c>
      <c r="E401" s="79" t="s">
        <v>450</v>
      </c>
      <c r="F401" s="80" t="s">
        <v>497</v>
      </c>
      <c r="G401" s="127">
        <v>118000</v>
      </c>
      <c r="H401" s="128">
        <f t="shared" si="14"/>
        <v>94400</v>
      </c>
      <c r="J401" s="83"/>
      <c r="K401" s="76">
        <f t="shared" si="15"/>
        <v>0</v>
      </c>
      <c r="L401" s="77"/>
      <c r="N401" s="67"/>
    </row>
    <row r="402" ht="24" customHeight="1">
      <c r="A402" s="6"/>
      <c r="B402" s="165"/>
      <c r="C402" s="102" t="s">
        <v>498</v>
      </c>
      <c r="D402" s="79" t="s">
        <v>445</v>
      </c>
      <c r="E402" s="79" t="s">
        <v>454</v>
      </c>
      <c r="F402" s="80" t="s">
        <v>499</v>
      </c>
      <c r="G402" s="127">
        <v>118000</v>
      </c>
      <c r="H402" s="128">
        <f t="shared" si="14"/>
        <v>94400</v>
      </c>
      <c r="J402" s="83"/>
      <c r="K402" s="76">
        <f t="shared" si="15"/>
        <v>0</v>
      </c>
      <c r="L402" s="77"/>
      <c r="N402" s="67"/>
    </row>
    <row r="403" ht="24" customHeight="1">
      <c r="A403" s="6"/>
      <c r="B403" s="165"/>
      <c r="C403" s="78"/>
      <c r="D403" s="79" t="s">
        <v>449</v>
      </c>
      <c r="E403" s="79" t="s">
        <v>500</v>
      </c>
      <c r="F403" s="80" t="s">
        <v>501</v>
      </c>
      <c r="G403" s="127">
        <v>118000</v>
      </c>
      <c r="H403" s="128">
        <f t="shared" si="14"/>
        <v>94400</v>
      </c>
      <c r="J403" s="83"/>
      <c r="K403" s="76">
        <f t="shared" si="15"/>
        <v>0</v>
      </c>
      <c r="L403" s="77"/>
      <c r="N403" s="67"/>
    </row>
    <row r="404" ht="24" customHeight="1">
      <c r="A404" s="6"/>
      <c r="B404" s="165"/>
      <c r="C404" s="78"/>
      <c r="D404" s="79" t="s">
        <v>429</v>
      </c>
      <c r="E404" s="79" t="s">
        <v>502</v>
      </c>
      <c r="F404" s="80" t="s">
        <v>483</v>
      </c>
      <c r="G404" s="127">
        <v>118000</v>
      </c>
      <c r="H404" s="128">
        <f t="shared" si="14"/>
        <v>94400</v>
      </c>
      <c r="J404" s="83"/>
      <c r="K404" s="76">
        <f t="shared" si="15"/>
        <v>0</v>
      </c>
      <c r="L404" s="77"/>
      <c r="N404" s="67"/>
    </row>
    <row r="405" ht="8.0999999999999996" customHeight="1">
      <c r="A405" s="6"/>
      <c r="B405" s="140"/>
      <c r="C405" s="141"/>
      <c r="D405" s="142"/>
      <c r="E405" s="142"/>
      <c r="F405" s="143"/>
      <c r="G405" s="144">
        <v>0</v>
      </c>
      <c r="H405" s="145"/>
      <c r="J405" s="94"/>
      <c r="K405" s="95"/>
      <c r="L405" s="96"/>
      <c r="N405" s="67"/>
    </row>
    <row r="406" ht="24" customHeight="1">
      <c r="A406" s="6"/>
      <c r="B406" s="129" t="s">
        <v>503</v>
      </c>
      <c r="C406" s="152" t="s">
        <v>504</v>
      </c>
      <c r="D406" s="79" t="s">
        <v>505</v>
      </c>
      <c r="E406" s="79" t="s">
        <v>474</v>
      </c>
      <c r="F406" s="80" t="s">
        <v>506</v>
      </c>
      <c r="G406" s="127">
        <v>128000</v>
      </c>
      <c r="H406" s="128">
        <f t="shared" si="14"/>
        <v>102400</v>
      </c>
      <c r="J406" s="83"/>
      <c r="K406" s="76">
        <f t="shared" si="15"/>
        <v>0</v>
      </c>
      <c r="L406" s="77"/>
      <c r="N406" s="67"/>
    </row>
    <row r="407" ht="24" customHeight="1">
      <c r="A407" s="6"/>
      <c r="B407" s="149"/>
      <c r="C407" s="102" t="s">
        <v>507</v>
      </c>
      <c r="D407" s="79" t="s">
        <v>508</v>
      </c>
      <c r="E407" s="79" t="s">
        <v>450</v>
      </c>
      <c r="F407" s="80" t="s">
        <v>509</v>
      </c>
      <c r="G407" s="127">
        <v>128000</v>
      </c>
      <c r="H407" s="128">
        <f t="shared" si="14"/>
        <v>102400</v>
      </c>
      <c r="J407" s="83"/>
      <c r="K407" s="76">
        <f t="shared" si="15"/>
        <v>0</v>
      </c>
      <c r="L407" s="77"/>
      <c r="N407" s="67"/>
    </row>
    <row r="408" ht="24" customHeight="1">
      <c r="A408" s="6"/>
      <c r="B408" s="149"/>
      <c r="C408" s="78"/>
      <c r="D408" s="79" t="s">
        <v>408</v>
      </c>
      <c r="E408" s="79" t="s">
        <v>454</v>
      </c>
      <c r="F408" s="80" t="s">
        <v>510</v>
      </c>
      <c r="G408" s="127">
        <v>128000</v>
      </c>
      <c r="H408" s="128">
        <f t="shared" si="14"/>
        <v>102400</v>
      </c>
      <c r="J408" s="83"/>
      <c r="K408" s="76">
        <f t="shared" si="15"/>
        <v>0</v>
      </c>
      <c r="L408" s="77"/>
      <c r="N408" s="67"/>
    </row>
    <row r="409" ht="24" customHeight="1">
      <c r="A409" s="6"/>
      <c r="B409" s="149"/>
      <c r="C409" s="78"/>
      <c r="D409" s="79" t="s">
        <v>413</v>
      </c>
      <c r="E409" s="79" t="s">
        <v>500</v>
      </c>
      <c r="F409" s="80" t="s">
        <v>511</v>
      </c>
      <c r="G409" s="127">
        <v>138000</v>
      </c>
      <c r="H409" s="128">
        <f t="shared" si="14"/>
        <v>110400</v>
      </c>
      <c r="J409" s="83"/>
      <c r="K409" s="76">
        <f t="shared" si="15"/>
        <v>0</v>
      </c>
      <c r="L409" s="77"/>
      <c r="N409" s="67"/>
    </row>
    <row r="410" ht="24" customHeight="1">
      <c r="A410" s="6"/>
      <c r="B410" s="149"/>
      <c r="C410" s="78"/>
      <c r="D410" s="79" t="s">
        <v>512</v>
      </c>
      <c r="E410" s="79" t="s">
        <v>502</v>
      </c>
      <c r="F410" s="80" t="s">
        <v>513</v>
      </c>
      <c r="G410" s="127">
        <v>138000</v>
      </c>
      <c r="H410" s="128">
        <f t="shared" si="14"/>
        <v>110400</v>
      </c>
      <c r="J410" s="83"/>
      <c r="K410" s="76">
        <f t="shared" si="15"/>
        <v>0</v>
      </c>
      <c r="L410" s="77"/>
      <c r="N410" s="67"/>
    </row>
    <row r="411" ht="24" customHeight="1">
      <c r="A411" s="6"/>
      <c r="B411" s="149"/>
      <c r="C411" s="78"/>
      <c r="D411" s="156" t="s">
        <v>514</v>
      </c>
      <c r="E411" s="156" t="s">
        <v>515</v>
      </c>
      <c r="F411" s="157" t="s">
        <v>516</v>
      </c>
      <c r="G411" s="158">
        <v>138000</v>
      </c>
      <c r="H411" s="159">
        <f t="shared" si="14"/>
        <v>110400</v>
      </c>
      <c r="J411" s="83"/>
      <c r="K411" s="76">
        <f t="shared" si="15"/>
        <v>0</v>
      </c>
      <c r="L411" s="77"/>
      <c r="N411" s="67"/>
    </row>
    <row r="412" ht="29.25" customHeight="1">
      <c r="A412" s="6"/>
      <c r="B412" s="218" t="s">
        <v>517</v>
      </c>
      <c r="C412" s="219"/>
      <c r="D412" s="219"/>
      <c r="E412" s="219"/>
      <c r="F412" s="219"/>
      <c r="G412" s="220"/>
      <c r="H412" s="62">
        <v>-0.20000000000000001</v>
      </c>
      <c r="J412" s="207" t="s">
        <v>25</v>
      </c>
      <c r="K412" s="95"/>
      <c r="L412" s="160"/>
      <c r="N412" s="67"/>
    </row>
    <row r="413" ht="24" customHeight="1">
      <c r="A413" s="6"/>
      <c r="B413" s="129" t="s">
        <v>518</v>
      </c>
      <c r="C413" s="221" t="s">
        <v>519</v>
      </c>
      <c r="D413" s="121" t="s">
        <v>413</v>
      </c>
      <c r="E413" s="121" t="s">
        <v>520</v>
      </c>
      <c r="F413" s="122" t="s">
        <v>521</v>
      </c>
      <c r="G413" s="123">
        <v>98000</v>
      </c>
      <c r="H413" s="124">
        <f t="shared" si="14"/>
        <v>78400</v>
      </c>
      <c r="J413" s="83">
        <v>0</v>
      </c>
      <c r="K413" s="76">
        <f t="shared" si="15"/>
        <v>0</v>
      </c>
      <c r="L413" s="77"/>
      <c r="N413" s="67"/>
    </row>
    <row r="414" ht="24" customHeight="1">
      <c r="A414" s="6"/>
      <c r="B414" s="149"/>
      <c r="C414" s="102" t="s">
        <v>522</v>
      </c>
      <c r="D414" s="79" t="s">
        <v>438</v>
      </c>
      <c r="E414" s="79" t="s">
        <v>477</v>
      </c>
      <c r="F414" s="80" t="s">
        <v>523</v>
      </c>
      <c r="G414" s="127">
        <v>98000</v>
      </c>
      <c r="H414" s="128">
        <f t="shared" si="14"/>
        <v>78400</v>
      </c>
      <c r="J414" s="83">
        <v>0</v>
      </c>
      <c r="K414" s="76">
        <f t="shared" si="15"/>
        <v>0</v>
      </c>
      <c r="L414" s="77"/>
      <c r="N414" s="67"/>
    </row>
    <row r="415" ht="24" customHeight="1">
      <c r="A415" s="6"/>
      <c r="B415" s="149"/>
      <c r="C415" s="78"/>
      <c r="D415" s="79" t="s">
        <v>524</v>
      </c>
      <c r="E415" s="79" t="s">
        <v>525</v>
      </c>
      <c r="F415" s="80" t="s">
        <v>526</v>
      </c>
      <c r="G415" s="127">
        <v>98000</v>
      </c>
      <c r="H415" s="128">
        <f t="shared" si="14"/>
        <v>78400</v>
      </c>
      <c r="J415" s="83">
        <v>0</v>
      </c>
      <c r="K415" s="76">
        <f t="shared" si="15"/>
        <v>0</v>
      </c>
      <c r="L415" s="77"/>
      <c r="N415" s="67"/>
    </row>
    <row r="416" ht="24" customHeight="1">
      <c r="A416" s="6"/>
      <c r="B416" s="149"/>
      <c r="C416" s="78"/>
      <c r="D416" s="79" t="s">
        <v>417</v>
      </c>
      <c r="E416" s="79" t="s">
        <v>527</v>
      </c>
      <c r="F416" s="80" t="s">
        <v>528</v>
      </c>
      <c r="G416" s="127">
        <v>98000</v>
      </c>
      <c r="H416" s="128">
        <f t="shared" si="14"/>
        <v>78400</v>
      </c>
      <c r="J416" s="83"/>
      <c r="K416" s="76">
        <f t="shared" si="15"/>
        <v>0</v>
      </c>
      <c r="L416" s="77"/>
      <c r="N416" s="67"/>
    </row>
    <row r="417" ht="24" customHeight="1">
      <c r="A417" s="6"/>
      <c r="B417" s="149"/>
      <c r="C417" s="78"/>
      <c r="D417" s="79" t="s">
        <v>514</v>
      </c>
      <c r="E417" s="79" t="s">
        <v>529</v>
      </c>
      <c r="F417" s="80" t="s">
        <v>530</v>
      </c>
      <c r="G417" s="127">
        <v>98000</v>
      </c>
      <c r="H417" s="128">
        <f t="shared" si="14"/>
        <v>78400</v>
      </c>
      <c r="J417" s="83"/>
      <c r="K417" s="76">
        <f t="shared" si="15"/>
        <v>0</v>
      </c>
      <c r="L417" s="77"/>
      <c r="N417" s="67"/>
    </row>
    <row r="418" ht="24" customHeight="1">
      <c r="A418" s="6"/>
      <c r="B418" s="149"/>
      <c r="C418" s="78"/>
      <c r="D418" s="79" t="s">
        <v>440</v>
      </c>
      <c r="E418" s="79" t="s">
        <v>531</v>
      </c>
      <c r="F418" s="80" t="s">
        <v>532</v>
      </c>
      <c r="G418" s="127">
        <v>98000</v>
      </c>
      <c r="H418" s="128">
        <f t="shared" si="14"/>
        <v>78400</v>
      </c>
      <c r="J418" s="83"/>
      <c r="K418" s="76">
        <f t="shared" si="15"/>
        <v>0</v>
      </c>
      <c r="L418" s="77"/>
      <c r="N418" s="67"/>
    </row>
    <row r="419" ht="24" customHeight="1">
      <c r="A419" s="6"/>
      <c r="B419" s="149"/>
      <c r="C419" s="78"/>
      <c r="D419" s="79" t="s">
        <v>420</v>
      </c>
      <c r="E419" s="79" t="s">
        <v>533</v>
      </c>
      <c r="F419" s="80" t="s">
        <v>534</v>
      </c>
      <c r="G419" s="127">
        <v>98000</v>
      </c>
      <c r="H419" s="128">
        <f t="shared" si="14"/>
        <v>78400</v>
      </c>
      <c r="J419" s="83"/>
      <c r="K419" s="76">
        <f t="shared" si="15"/>
        <v>0</v>
      </c>
      <c r="L419" s="77"/>
      <c r="N419" s="67"/>
    </row>
    <row r="420" ht="24" customHeight="1">
      <c r="A420" s="6"/>
      <c r="B420" s="149"/>
      <c r="C420" s="78"/>
      <c r="D420" s="85" t="s">
        <v>442</v>
      </c>
      <c r="E420" s="85" t="s">
        <v>535</v>
      </c>
      <c r="F420" s="86" t="s">
        <v>536</v>
      </c>
      <c r="G420" s="130">
        <v>98000</v>
      </c>
      <c r="H420" s="131">
        <f t="shared" si="14"/>
        <v>78400</v>
      </c>
      <c r="J420" s="150"/>
      <c r="K420" s="76">
        <f t="shared" si="15"/>
        <v>0</v>
      </c>
      <c r="L420" s="77"/>
      <c r="N420" s="67"/>
    </row>
    <row r="421" ht="24" customHeight="1">
      <c r="A421" s="6"/>
      <c r="B421" s="129" t="s">
        <v>537</v>
      </c>
      <c r="C421" s="78"/>
      <c r="D421" s="134" t="s">
        <v>413</v>
      </c>
      <c r="E421" s="134" t="s">
        <v>520</v>
      </c>
      <c r="F421" s="135" t="s">
        <v>521</v>
      </c>
      <c r="G421" s="136">
        <v>118000</v>
      </c>
      <c r="H421" s="137">
        <f t="shared" si="14"/>
        <v>94400</v>
      </c>
      <c r="J421" s="138"/>
      <c r="K421" s="76">
        <f t="shared" si="15"/>
        <v>0</v>
      </c>
      <c r="L421" s="77"/>
      <c r="N421" s="67"/>
    </row>
    <row r="422" ht="24" customHeight="1">
      <c r="A422" s="6"/>
      <c r="B422" s="149"/>
      <c r="C422" s="78"/>
      <c r="D422" s="79" t="s">
        <v>438</v>
      </c>
      <c r="E422" s="79" t="s">
        <v>477</v>
      </c>
      <c r="F422" s="80" t="s">
        <v>523</v>
      </c>
      <c r="G422" s="127">
        <v>118000</v>
      </c>
      <c r="H422" s="128">
        <f t="shared" si="14"/>
        <v>94400</v>
      </c>
      <c r="J422" s="83"/>
      <c r="K422" s="76">
        <f t="shared" si="15"/>
        <v>0</v>
      </c>
      <c r="L422" s="77"/>
      <c r="N422" s="67"/>
    </row>
    <row r="423" ht="24" customHeight="1">
      <c r="A423" s="6"/>
      <c r="B423" s="149"/>
      <c r="C423" s="222"/>
      <c r="D423" s="79" t="s">
        <v>524</v>
      </c>
      <c r="E423" s="79" t="s">
        <v>525</v>
      </c>
      <c r="F423" s="80" t="s">
        <v>526</v>
      </c>
      <c r="G423" s="127">
        <v>118000</v>
      </c>
      <c r="H423" s="128">
        <f t="shared" ref="H423:H486" si="16">G423*0.8</f>
        <v>94400</v>
      </c>
      <c r="J423" s="83"/>
      <c r="K423" s="76">
        <f t="shared" si="15"/>
        <v>0</v>
      </c>
      <c r="L423" s="77"/>
      <c r="N423" s="67"/>
    </row>
    <row r="424" ht="24" customHeight="1">
      <c r="A424" s="6"/>
      <c r="B424" s="149"/>
      <c r="C424" s="102"/>
      <c r="D424" s="79" t="s">
        <v>417</v>
      </c>
      <c r="E424" s="79" t="s">
        <v>527</v>
      </c>
      <c r="F424" s="80" t="s">
        <v>528</v>
      </c>
      <c r="G424" s="127">
        <v>118000</v>
      </c>
      <c r="H424" s="128">
        <f t="shared" si="16"/>
        <v>94400</v>
      </c>
      <c r="J424" s="83"/>
      <c r="K424" s="76">
        <f t="shared" si="15"/>
        <v>0</v>
      </c>
      <c r="L424" s="77"/>
      <c r="N424" s="67"/>
    </row>
    <row r="425" ht="24" customHeight="1">
      <c r="A425" s="6"/>
      <c r="B425" s="149"/>
      <c r="C425" s="78"/>
      <c r="D425" s="79" t="s">
        <v>514</v>
      </c>
      <c r="E425" s="79" t="s">
        <v>529</v>
      </c>
      <c r="F425" s="80" t="s">
        <v>530</v>
      </c>
      <c r="G425" s="127">
        <v>118000</v>
      </c>
      <c r="H425" s="128">
        <f t="shared" si="16"/>
        <v>94400</v>
      </c>
      <c r="J425" s="83"/>
      <c r="K425" s="76">
        <f t="shared" ref="K425:K488" si="17">J425*H425</f>
        <v>0</v>
      </c>
      <c r="L425" s="77"/>
      <c r="N425" s="67"/>
    </row>
    <row r="426" ht="24" customHeight="1">
      <c r="A426" s="6"/>
      <c r="B426" s="149"/>
      <c r="C426" s="78"/>
      <c r="D426" s="79" t="s">
        <v>440</v>
      </c>
      <c r="E426" s="79" t="s">
        <v>531</v>
      </c>
      <c r="F426" s="80" t="s">
        <v>532</v>
      </c>
      <c r="G426" s="127">
        <v>118000</v>
      </c>
      <c r="H426" s="128">
        <f t="shared" si="16"/>
        <v>94400</v>
      </c>
      <c r="J426" s="83"/>
      <c r="K426" s="76">
        <f t="shared" si="17"/>
        <v>0</v>
      </c>
      <c r="L426" s="77"/>
      <c r="N426" s="67"/>
    </row>
    <row r="427" ht="24" customHeight="1">
      <c r="A427" s="6"/>
      <c r="B427" s="149"/>
      <c r="C427" s="78"/>
      <c r="D427" s="79" t="s">
        <v>420</v>
      </c>
      <c r="E427" s="79" t="s">
        <v>533</v>
      </c>
      <c r="F427" s="80" t="s">
        <v>534</v>
      </c>
      <c r="G427" s="127">
        <v>118000</v>
      </c>
      <c r="H427" s="128">
        <f t="shared" si="16"/>
        <v>94400</v>
      </c>
      <c r="J427" s="83"/>
      <c r="K427" s="76">
        <f t="shared" si="17"/>
        <v>0</v>
      </c>
      <c r="L427" s="77"/>
      <c r="N427" s="67"/>
    </row>
    <row r="428" ht="24" customHeight="1">
      <c r="A428" s="6"/>
      <c r="B428" s="149"/>
      <c r="C428" s="78"/>
      <c r="D428" s="79" t="s">
        <v>442</v>
      </c>
      <c r="E428" s="79" t="s">
        <v>535</v>
      </c>
      <c r="F428" s="80" t="s">
        <v>536</v>
      </c>
      <c r="G428" s="127">
        <v>118000</v>
      </c>
      <c r="H428" s="128">
        <f t="shared" si="16"/>
        <v>94400</v>
      </c>
      <c r="J428" s="83"/>
      <c r="K428" s="76">
        <f t="shared" si="17"/>
        <v>0</v>
      </c>
      <c r="L428" s="77"/>
      <c r="N428" s="67"/>
    </row>
    <row r="429" ht="8.0999999999999996" customHeight="1">
      <c r="A429" s="6"/>
      <c r="B429" s="140"/>
      <c r="C429" s="141"/>
      <c r="D429" s="142"/>
      <c r="E429" s="142"/>
      <c r="F429" s="143"/>
      <c r="G429" s="144">
        <v>0</v>
      </c>
      <c r="H429" s="145"/>
      <c r="J429" s="94"/>
      <c r="K429" s="95"/>
      <c r="L429" s="96"/>
      <c r="N429" s="67"/>
    </row>
    <row r="430" ht="24" customHeight="1">
      <c r="A430" s="6"/>
      <c r="B430" s="129" t="s">
        <v>538</v>
      </c>
      <c r="C430" s="221" t="s">
        <v>539</v>
      </c>
      <c r="D430" s="79" t="s">
        <v>540</v>
      </c>
      <c r="E430" s="79" t="s">
        <v>541</v>
      </c>
      <c r="F430" s="80" t="s">
        <v>542</v>
      </c>
      <c r="G430" s="127">
        <v>98000</v>
      </c>
      <c r="H430" s="128">
        <f t="shared" si="16"/>
        <v>78400</v>
      </c>
      <c r="J430" s="83"/>
      <c r="K430" s="76">
        <f t="shared" si="17"/>
        <v>0</v>
      </c>
      <c r="L430" s="77"/>
      <c r="N430" s="67"/>
    </row>
    <row r="431" ht="24" customHeight="1">
      <c r="A431" s="6"/>
      <c r="B431" s="149"/>
      <c r="C431" s="223"/>
      <c r="D431" s="79" t="s">
        <v>366</v>
      </c>
      <c r="E431" s="79" t="s">
        <v>41</v>
      </c>
      <c r="F431" s="80" t="s">
        <v>543</v>
      </c>
      <c r="G431" s="127">
        <v>108000</v>
      </c>
      <c r="H431" s="128">
        <f t="shared" si="16"/>
        <v>86400</v>
      </c>
      <c r="J431" s="83"/>
      <c r="K431" s="76">
        <f t="shared" si="17"/>
        <v>0</v>
      </c>
      <c r="L431" s="77"/>
      <c r="N431" s="67"/>
    </row>
    <row r="432" ht="24" customHeight="1">
      <c r="A432" s="6"/>
      <c r="B432" s="149"/>
      <c r="C432" s="224"/>
      <c r="D432" s="79" t="s">
        <v>197</v>
      </c>
      <c r="E432" s="79" t="s">
        <v>544</v>
      </c>
      <c r="F432" s="80" t="s">
        <v>545</v>
      </c>
      <c r="G432" s="127">
        <v>108000</v>
      </c>
      <c r="H432" s="128">
        <f t="shared" si="16"/>
        <v>86400</v>
      </c>
      <c r="J432" s="83"/>
      <c r="K432" s="76">
        <f t="shared" si="17"/>
        <v>0</v>
      </c>
      <c r="L432" s="77"/>
      <c r="N432" s="67"/>
    </row>
    <row r="433" ht="24" customHeight="1">
      <c r="A433" s="6"/>
      <c r="B433" s="149"/>
      <c r="C433" s="224"/>
      <c r="D433" s="85" t="s">
        <v>102</v>
      </c>
      <c r="E433" s="85" t="s">
        <v>546</v>
      </c>
      <c r="F433" s="86" t="s">
        <v>547</v>
      </c>
      <c r="G433" s="130">
        <v>128000</v>
      </c>
      <c r="H433" s="131">
        <f t="shared" si="16"/>
        <v>102400</v>
      </c>
      <c r="J433" s="150"/>
      <c r="K433" s="76">
        <f t="shared" si="17"/>
        <v>0</v>
      </c>
      <c r="L433" s="77"/>
      <c r="N433" s="67"/>
    </row>
    <row r="434" ht="30" customHeight="1">
      <c r="A434" s="6"/>
      <c r="B434" s="129" t="s">
        <v>548</v>
      </c>
      <c r="C434" s="224"/>
      <c r="D434" s="134" t="s">
        <v>540</v>
      </c>
      <c r="E434" s="134" t="s">
        <v>541</v>
      </c>
      <c r="F434" s="135" t="s">
        <v>542</v>
      </c>
      <c r="G434" s="136">
        <v>118000</v>
      </c>
      <c r="H434" s="137">
        <f t="shared" si="16"/>
        <v>94400</v>
      </c>
      <c r="J434" s="138"/>
      <c r="K434" s="76">
        <f t="shared" si="17"/>
        <v>0</v>
      </c>
      <c r="L434" s="77"/>
      <c r="N434" s="67"/>
    </row>
    <row r="435" ht="30" customHeight="1">
      <c r="A435" s="6"/>
      <c r="B435" s="149"/>
      <c r="C435" s="224"/>
      <c r="D435" s="79" t="s">
        <v>366</v>
      </c>
      <c r="E435" s="79" t="s">
        <v>41</v>
      </c>
      <c r="F435" s="80" t="s">
        <v>543</v>
      </c>
      <c r="G435" s="127">
        <v>128000</v>
      </c>
      <c r="H435" s="128">
        <f t="shared" si="16"/>
        <v>102400</v>
      </c>
      <c r="J435" s="83"/>
      <c r="K435" s="76">
        <f t="shared" si="17"/>
        <v>0</v>
      </c>
      <c r="L435" s="77"/>
      <c r="N435" s="67"/>
    </row>
    <row r="436" ht="30" customHeight="1">
      <c r="A436" s="6"/>
      <c r="B436" s="149"/>
      <c r="C436" s="224"/>
      <c r="D436" s="79" t="s">
        <v>197</v>
      </c>
      <c r="E436" s="79" t="s">
        <v>544</v>
      </c>
      <c r="F436" s="80" t="s">
        <v>545</v>
      </c>
      <c r="G436" s="127">
        <v>128000</v>
      </c>
      <c r="H436" s="128">
        <f t="shared" si="16"/>
        <v>102400</v>
      </c>
      <c r="J436" s="83"/>
      <c r="K436" s="76">
        <f t="shared" si="17"/>
        <v>0</v>
      </c>
      <c r="L436" s="77"/>
      <c r="N436" s="67"/>
    </row>
    <row r="437" ht="30" customHeight="1">
      <c r="A437" s="6"/>
      <c r="B437" s="149"/>
      <c r="C437" s="225"/>
      <c r="D437" s="79" t="s">
        <v>102</v>
      </c>
      <c r="E437" s="79" t="s">
        <v>546</v>
      </c>
      <c r="F437" s="80" t="s">
        <v>547</v>
      </c>
      <c r="G437" s="127">
        <v>148000</v>
      </c>
      <c r="H437" s="128">
        <f t="shared" si="16"/>
        <v>118400</v>
      </c>
      <c r="J437" s="83"/>
      <c r="K437" s="76">
        <f t="shared" si="17"/>
        <v>0</v>
      </c>
      <c r="L437" s="77"/>
      <c r="N437" s="67"/>
    </row>
    <row r="438" ht="8.0999999999999996" customHeight="1">
      <c r="A438" s="6"/>
      <c r="B438" s="140"/>
      <c r="C438" s="141"/>
      <c r="D438" s="142"/>
      <c r="E438" s="142"/>
      <c r="F438" s="143"/>
      <c r="G438" s="144">
        <v>0</v>
      </c>
      <c r="H438" s="145"/>
      <c r="J438" s="94"/>
      <c r="K438" s="95"/>
      <c r="L438" s="96"/>
      <c r="N438" s="67"/>
    </row>
    <row r="439" ht="24" customHeight="1">
      <c r="A439" s="6"/>
      <c r="B439" s="129" t="s">
        <v>549</v>
      </c>
      <c r="C439" s="221" t="s">
        <v>550</v>
      </c>
      <c r="D439" s="79" t="s">
        <v>440</v>
      </c>
      <c r="E439" s="79" t="s">
        <v>551</v>
      </c>
      <c r="F439" s="80" t="s">
        <v>552</v>
      </c>
      <c r="G439" s="127">
        <v>98000</v>
      </c>
      <c r="H439" s="128">
        <f t="shared" si="16"/>
        <v>78400</v>
      </c>
      <c r="J439" s="83"/>
      <c r="K439" s="76">
        <f t="shared" si="17"/>
        <v>0</v>
      </c>
      <c r="L439" s="77"/>
      <c r="N439" s="67"/>
    </row>
    <row r="440" ht="24" customHeight="1">
      <c r="A440" s="6"/>
      <c r="B440" s="149"/>
      <c r="C440" s="226"/>
      <c r="D440" s="79" t="s">
        <v>420</v>
      </c>
      <c r="E440" s="79" t="s">
        <v>553</v>
      </c>
      <c r="F440" s="80" t="s">
        <v>554</v>
      </c>
      <c r="G440" s="127">
        <v>98000</v>
      </c>
      <c r="H440" s="128">
        <f t="shared" si="16"/>
        <v>78400</v>
      </c>
      <c r="J440" s="83"/>
      <c r="K440" s="76">
        <f t="shared" si="17"/>
        <v>0</v>
      </c>
      <c r="L440" s="77"/>
      <c r="N440" s="67"/>
    </row>
    <row r="441" ht="24" customHeight="1">
      <c r="A441" s="6"/>
      <c r="B441" s="149"/>
      <c r="C441" s="227"/>
      <c r="D441" s="79" t="s">
        <v>442</v>
      </c>
      <c r="E441" s="79" t="s">
        <v>515</v>
      </c>
      <c r="F441" s="80" t="s">
        <v>555</v>
      </c>
      <c r="G441" s="127">
        <v>98000</v>
      </c>
      <c r="H441" s="128">
        <f t="shared" si="16"/>
        <v>78400</v>
      </c>
      <c r="J441" s="83"/>
      <c r="K441" s="76">
        <f t="shared" si="17"/>
        <v>0</v>
      </c>
      <c r="L441" s="77"/>
      <c r="N441" s="67"/>
    </row>
    <row r="442" ht="24" customHeight="1">
      <c r="A442" s="6"/>
      <c r="B442" s="149"/>
      <c r="C442" s="227"/>
      <c r="D442" s="79" t="s">
        <v>461</v>
      </c>
      <c r="E442" s="79" t="s">
        <v>527</v>
      </c>
      <c r="F442" s="80" t="s">
        <v>556</v>
      </c>
      <c r="G442" s="127">
        <v>98000</v>
      </c>
      <c r="H442" s="128">
        <f t="shared" si="16"/>
        <v>78400</v>
      </c>
      <c r="J442" s="83"/>
      <c r="K442" s="76">
        <f t="shared" si="17"/>
        <v>0</v>
      </c>
      <c r="L442" s="77"/>
      <c r="N442" s="67"/>
    </row>
    <row r="443" ht="24" customHeight="1">
      <c r="A443" s="6"/>
      <c r="B443" s="149"/>
      <c r="C443" s="227"/>
      <c r="D443" s="79" t="s">
        <v>540</v>
      </c>
      <c r="E443" s="79" t="s">
        <v>557</v>
      </c>
      <c r="F443" s="80" t="s">
        <v>558</v>
      </c>
      <c r="G443" s="127">
        <v>98000</v>
      </c>
      <c r="H443" s="128">
        <f t="shared" si="16"/>
        <v>78400</v>
      </c>
      <c r="J443" s="83"/>
      <c r="K443" s="76">
        <f t="shared" si="17"/>
        <v>0</v>
      </c>
      <c r="L443" s="77"/>
      <c r="N443" s="67"/>
    </row>
    <row r="444" ht="24" customHeight="1">
      <c r="A444" s="6"/>
      <c r="B444" s="149"/>
      <c r="C444" s="227"/>
      <c r="D444" s="79" t="s">
        <v>337</v>
      </c>
      <c r="E444" s="79" t="s">
        <v>559</v>
      </c>
      <c r="F444" s="80" t="s">
        <v>560</v>
      </c>
      <c r="G444" s="127">
        <v>98000</v>
      </c>
      <c r="H444" s="128">
        <f t="shared" si="16"/>
        <v>78400</v>
      </c>
      <c r="J444" s="83"/>
      <c r="K444" s="76">
        <f t="shared" si="17"/>
        <v>0</v>
      </c>
      <c r="L444" s="77"/>
      <c r="N444" s="67"/>
    </row>
    <row r="445" ht="24" customHeight="1">
      <c r="A445" s="6"/>
      <c r="B445" s="149"/>
      <c r="C445" s="227"/>
      <c r="D445" s="79" t="s">
        <v>561</v>
      </c>
      <c r="E445" s="79" t="s">
        <v>544</v>
      </c>
      <c r="F445" s="80" t="s">
        <v>562</v>
      </c>
      <c r="G445" s="127">
        <v>98000</v>
      </c>
      <c r="H445" s="128">
        <f t="shared" si="16"/>
        <v>78400</v>
      </c>
      <c r="J445" s="83"/>
      <c r="K445" s="76">
        <f t="shared" si="17"/>
        <v>0</v>
      </c>
      <c r="L445" s="77"/>
      <c r="N445" s="67"/>
    </row>
    <row r="446" ht="24" customHeight="1">
      <c r="A446" s="6"/>
      <c r="B446" s="149"/>
      <c r="C446" s="227"/>
      <c r="D446" s="85" t="s">
        <v>366</v>
      </c>
      <c r="E446" s="85" t="s">
        <v>43</v>
      </c>
      <c r="F446" s="86" t="s">
        <v>563</v>
      </c>
      <c r="G446" s="130">
        <v>98000</v>
      </c>
      <c r="H446" s="131">
        <f t="shared" si="16"/>
        <v>78400</v>
      </c>
      <c r="J446" s="150"/>
      <c r="K446" s="76">
        <f t="shared" si="17"/>
        <v>0</v>
      </c>
      <c r="L446" s="77"/>
      <c r="N446" s="67"/>
    </row>
    <row r="447" ht="24" customHeight="1">
      <c r="A447" s="6"/>
      <c r="B447" s="129" t="s">
        <v>564</v>
      </c>
      <c r="C447" s="227"/>
      <c r="D447" s="134" t="s">
        <v>440</v>
      </c>
      <c r="E447" s="134" t="s">
        <v>551</v>
      </c>
      <c r="F447" s="135" t="s">
        <v>552</v>
      </c>
      <c r="G447" s="136">
        <v>118000</v>
      </c>
      <c r="H447" s="137">
        <f t="shared" si="16"/>
        <v>94400</v>
      </c>
      <c r="J447" s="138"/>
      <c r="K447" s="76">
        <f t="shared" si="17"/>
        <v>0</v>
      </c>
      <c r="L447" s="77"/>
      <c r="N447" s="67"/>
    </row>
    <row r="448" ht="24" customHeight="1">
      <c r="A448" s="6"/>
      <c r="B448" s="149"/>
      <c r="C448" s="227"/>
      <c r="D448" s="79" t="s">
        <v>420</v>
      </c>
      <c r="E448" s="79" t="s">
        <v>553</v>
      </c>
      <c r="F448" s="80" t="s">
        <v>554</v>
      </c>
      <c r="G448" s="127">
        <v>118000</v>
      </c>
      <c r="H448" s="128">
        <f t="shared" si="16"/>
        <v>94400</v>
      </c>
      <c r="J448" s="83"/>
      <c r="K448" s="76">
        <f t="shared" si="17"/>
        <v>0</v>
      </c>
      <c r="L448" s="77"/>
      <c r="N448" s="67"/>
    </row>
    <row r="449" ht="24" customHeight="1">
      <c r="A449" s="6"/>
      <c r="B449" s="149"/>
      <c r="C449" s="227"/>
      <c r="D449" s="79" t="s">
        <v>442</v>
      </c>
      <c r="E449" s="79" t="s">
        <v>515</v>
      </c>
      <c r="F449" s="80" t="s">
        <v>555</v>
      </c>
      <c r="G449" s="127">
        <v>118000</v>
      </c>
      <c r="H449" s="128">
        <f t="shared" si="16"/>
        <v>94400</v>
      </c>
      <c r="J449" s="83"/>
      <c r="K449" s="76">
        <f t="shared" si="17"/>
        <v>0</v>
      </c>
      <c r="L449" s="77"/>
      <c r="N449" s="67"/>
    </row>
    <row r="450" ht="24" customHeight="1">
      <c r="A450" s="6"/>
      <c r="B450" s="149"/>
      <c r="C450" s="227"/>
      <c r="D450" s="79" t="s">
        <v>461</v>
      </c>
      <c r="E450" s="79" t="s">
        <v>527</v>
      </c>
      <c r="F450" s="80" t="s">
        <v>556</v>
      </c>
      <c r="G450" s="127">
        <v>118000</v>
      </c>
      <c r="H450" s="128">
        <f t="shared" si="16"/>
        <v>94400</v>
      </c>
      <c r="J450" s="83"/>
      <c r="K450" s="76">
        <f t="shared" si="17"/>
        <v>0</v>
      </c>
      <c r="L450" s="77"/>
      <c r="N450" s="67"/>
    </row>
    <row r="451" ht="24" customHeight="1">
      <c r="A451" s="6"/>
      <c r="B451" s="149"/>
      <c r="C451" s="227"/>
      <c r="D451" s="79" t="s">
        <v>540</v>
      </c>
      <c r="E451" s="79" t="s">
        <v>557</v>
      </c>
      <c r="F451" s="80" t="s">
        <v>558</v>
      </c>
      <c r="G451" s="127">
        <v>118000</v>
      </c>
      <c r="H451" s="128">
        <f t="shared" si="16"/>
        <v>94400</v>
      </c>
      <c r="J451" s="83"/>
      <c r="K451" s="76">
        <f t="shared" si="17"/>
        <v>0</v>
      </c>
      <c r="L451" s="77"/>
      <c r="N451" s="67"/>
    </row>
    <row r="452" ht="24" customHeight="1">
      <c r="A452" s="6"/>
      <c r="B452" s="149"/>
      <c r="C452" s="227"/>
      <c r="D452" s="79" t="s">
        <v>337</v>
      </c>
      <c r="E452" s="79" t="s">
        <v>559</v>
      </c>
      <c r="F452" s="80" t="s">
        <v>560</v>
      </c>
      <c r="G452" s="127">
        <v>118000</v>
      </c>
      <c r="H452" s="128">
        <f t="shared" si="16"/>
        <v>94400</v>
      </c>
      <c r="J452" s="83"/>
      <c r="K452" s="76">
        <f t="shared" si="17"/>
        <v>0</v>
      </c>
      <c r="L452" s="77"/>
      <c r="N452" s="67"/>
    </row>
    <row r="453" ht="24" customHeight="1">
      <c r="A453" s="6"/>
      <c r="B453" s="149"/>
      <c r="C453" s="227"/>
      <c r="D453" s="79" t="s">
        <v>561</v>
      </c>
      <c r="E453" s="79" t="s">
        <v>544</v>
      </c>
      <c r="F453" s="80" t="s">
        <v>562</v>
      </c>
      <c r="G453" s="127">
        <v>118000</v>
      </c>
      <c r="H453" s="128">
        <f t="shared" si="16"/>
        <v>94400</v>
      </c>
      <c r="J453" s="83"/>
      <c r="K453" s="76">
        <f t="shared" si="17"/>
        <v>0</v>
      </c>
      <c r="L453" s="77"/>
      <c r="N453" s="67"/>
    </row>
    <row r="454" ht="24" customHeight="1">
      <c r="A454" s="6"/>
      <c r="B454" s="149"/>
      <c r="C454" s="228"/>
      <c r="D454" s="79" t="s">
        <v>366</v>
      </c>
      <c r="E454" s="79" t="s">
        <v>43</v>
      </c>
      <c r="F454" s="80" t="s">
        <v>563</v>
      </c>
      <c r="G454" s="127">
        <v>118000</v>
      </c>
      <c r="H454" s="128">
        <f t="shared" si="16"/>
        <v>94400</v>
      </c>
      <c r="J454" s="83"/>
      <c r="K454" s="76">
        <f t="shared" si="17"/>
        <v>0</v>
      </c>
      <c r="L454" s="77"/>
      <c r="N454" s="67"/>
    </row>
    <row r="455" ht="8.0999999999999996" customHeight="1">
      <c r="A455" s="6"/>
      <c r="B455" s="140"/>
      <c r="C455" s="141"/>
      <c r="D455" s="142"/>
      <c r="E455" s="142"/>
      <c r="F455" s="143"/>
      <c r="G455" s="144">
        <v>0</v>
      </c>
      <c r="H455" s="145"/>
      <c r="J455" s="94"/>
      <c r="K455" s="95"/>
      <c r="L455" s="96"/>
      <c r="N455" s="67"/>
    </row>
    <row r="456" ht="24" customHeight="1">
      <c r="A456" s="6"/>
      <c r="B456" s="129" t="s">
        <v>549</v>
      </c>
      <c r="C456" s="221" t="s">
        <v>565</v>
      </c>
      <c r="D456" s="79" t="s">
        <v>512</v>
      </c>
      <c r="E456" s="79" t="s">
        <v>566</v>
      </c>
      <c r="F456" s="80" t="s">
        <v>567</v>
      </c>
      <c r="G456" s="127">
        <v>98000</v>
      </c>
      <c r="H456" s="128">
        <f t="shared" si="16"/>
        <v>78400</v>
      </c>
      <c r="J456" s="83"/>
      <c r="K456" s="76">
        <f t="shared" si="17"/>
        <v>0</v>
      </c>
      <c r="L456" s="77"/>
      <c r="N456" s="67"/>
    </row>
    <row r="457" ht="24" customHeight="1">
      <c r="A457" s="6"/>
      <c r="B457" s="149"/>
      <c r="C457" s="223"/>
      <c r="D457" s="79" t="s">
        <v>429</v>
      </c>
      <c r="E457" s="79" t="s">
        <v>568</v>
      </c>
      <c r="F457" s="80" t="s">
        <v>506</v>
      </c>
      <c r="G457" s="127">
        <v>98000</v>
      </c>
      <c r="H457" s="128">
        <f t="shared" si="16"/>
        <v>78400</v>
      </c>
      <c r="J457" s="83"/>
      <c r="K457" s="76">
        <f t="shared" si="17"/>
        <v>0</v>
      </c>
      <c r="L457" s="77"/>
      <c r="N457" s="67"/>
    </row>
    <row r="458" ht="24" customHeight="1">
      <c r="A458" s="6"/>
      <c r="B458" s="149"/>
      <c r="C458" s="224"/>
      <c r="D458" s="79" t="s">
        <v>417</v>
      </c>
      <c r="E458" s="79" t="s">
        <v>569</v>
      </c>
      <c r="F458" s="80" t="s">
        <v>570</v>
      </c>
      <c r="G458" s="127">
        <v>98000</v>
      </c>
      <c r="H458" s="128">
        <f t="shared" si="16"/>
        <v>78400</v>
      </c>
      <c r="J458" s="83"/>
      <c r="K458" s="76">
        <f t="shared" si="17"/>
        <v>0</v>
      </c>
      <c r="L458" s="77"/>
      <c r="N458" s="67"/>
    </row>
    <row r="459" ht="24" customHeight="1">
      <c r="A459" s="6"/>
      <c r="B459" s="149"/>
      <c r="C459" s="224"/>
      <c r="D459" s="79" t="s">
        <v>571</v>
      </c>
      <c r="E459" s="79" t="s">
        <v>572</v>
      </c>
      <c r="F459" s="80" t="s">
        <v>573</v>
      </c>
      <c r="G459" s="127">
        <v>98000</v>
      </c>
      <c r="H459" s="128">
        <f t="shared" si="16"/>
        <v>78400</v>
      </c>
      <c r="J459" s="83"/>
      <c r="K459" s="76">
        <f t="shared" si="17"/>
        <v>0</v>
      </c>
      <c r="L459" s="77"/>
      <c r="N459" s="67"/>
    </row>
    <row r="460" ht="24" customHeight="1">
      <c r="A460" s="6"/>
      <c r="B460" s="149"/>
      <c r="C460" s="224"/>
      <c r="D460" s="79" t="s">
        <v>514</v>
      </c>
      <c r="E460" s="79" t="s">
        <v>574</v>
      </c>
      <c r="F460" s="80" t="s">
        <v>575</v>
      </c>
      <c r="G460" s="127">
        <v>98000</v>
      </c>
      <c r="H460" s="128">
        <f t="shared" si="16"/>
        <v>78400</v>
      </c>
      <c r="J460" s="83"/>
      <c r="K460" s="76">
        <f t="shared" si="17"/>
        <v>0</v>
      </c>
      <c r="L460" s="77"/>
      <c r="N460" s="67"/>
    </row>
    <row r="461" ht="24" customHeight="1">
      <c r="A461" s="6"/>
      <c r="B461" s="149"/>
      <c r="C461" s="224"/>
      <c r="D461" s="79" t="s">
        <v>419</v>
      </c>
      <c r="E461" s="79" t="s">
        <v>527</v>
      </c>
      <c r="F461" s="80" t="s">
        <v>576</v>
      </c>
      <c r="G461" s="127">
        <v>98000</v>
      </c>
      <c r="H461" s="128">
        <f t="shared" si="16"/>
        <v>78400</v>
      </c>
      <c r="J461" s="83"/>
      <c r="K461" s="76">
        <f t="shared" si="17"/>
        <v>0</v>
      </c>
      <c r="L461" s="77"/>
      <c r="N461" s="67"/>
    </row>
    <row r="462" ht="24" customHeight="1">
      <c r="A462" s="6"/>
      <c r="B462" s="149"/>
      <c r="C462" s="224"/>
      <c r="D462" s="79" t="s">
        <v>440</v>
      </c>
      <c r="E462" s="79" t="s">
        <v>577</v>
      </c>
      <c r="F462" s="80" t="s">
        <v>578</v>
      </c>
      <c r="G462" s="127">
        <v>98000</v>
      </c>
      <c r="H462" s="128">
        <f t="shared" si="16"/>
        <v>78400</v>
      </c>
      <c r="J462" s="83"/>
      <c r="K462" s="76">
        <f t="shared" si="17"/>
        <v>0</v>
      </c>
      <c r="L462" s="77"/>
      <c r="N462" s="67"/>
    </row>
    <row r="463" ht="24" customHeight="1">
      <c r="A463" s="6"/>
      <c r="B463" s="149"/>
      <c r="C463" s="224"/>
      <c r="D463" s="79" t="s">
        <v>579</v>
      </c>
      <c r="E463" s="79" t="s">
        <v>557</v>
      </c>
      <c r="F463" s="80" t="s">
        <v>580</v>
      </c>
      <c r="G463" s="127">
        <v>98000</v>
      </c>
      <c r="H463" s="128">
        <f t="shared" si="16"/>
        <v>78400</v>
      </c>
      <c r="J463" s="83"/>
      <c r="K463" s="76">
        <f t="shared" si="17"/>
        <v>0</v>
      </c>
      <c r="L463" s="77"/>
      <c r="N463" s="67"/>
    </row>
    <row r="464" ht="24" customHeight="1">
      <c r="A464" s="6"/>
      <c r="B464" s="149"/>
      <c r="C464" s="224"/>
      <c r="D464" s="79" t="s">
        <v>420</v>
      </c>
      <c r="E464" s="79" t="s">
        <v>581</v>
      </c>
      <c r="F464" s="80" t="s">
        <v>530</v>
      </c>
      <c r="G464" s="127">
        <v>98000</v>
      </c>
      <c r="H464" s="128">
        <f t="shared" si="16"/>
        <v>78400</v>
      </c>
      <c r="J464" s="83"/>
      <c r="K464" s="76">
        <f t="shared" si="17"/>
        <v>0</v>
      </c>
      <c r="L464" s="77"/>
      <c r="N464" s="67"/>
    </row>
    <row r="465" ht="24" customHeight="1">
      <c r="A465" s="6"/>
      <c r="B465" s="149"/>
      <c r="C465" s="224"/>
      <c r="D465" s="79" t="s">
        <v>432</v>
      </c>
      <c r="E465" s="79" t="s">
        <v>41</v>
      </c>
      <c r="F465" s="80" t="s">
        <v>582</v>
      </c>
      <c r="G465" s="127">
        <v>98000</v>
      </c>
      <c r="H465" s="128">
        <f t="shared" si="16"/>
        <v>78400</v>
      </c>
      <c r="J465" s="83"/>
      <c r="K465" s="76">
        <f t="shared" si="17"/>
        <v>0</v>
      </c>
      <c r="L465" s="77"/>
      <c r="N465" s="67"/>
    </row>
    <row r="466" ht="24" customHeight="1">
      <c r="A466" s="6"/>
      <c r="B466" s="149"/>
      <c r="C466" s="224"/>
      <c r="D466" s="79" t="s">
        <v>442</v>
      </c>
      <c r="E466" s="79" t="s">
        <v>583</v>
      </c>
      <c r="F466" s="80" t="s">
        <v>584</v>
      </c>
      <c r="G466" s="127">
        <v>98000</v>
      </c>
      <c r="H466" s="128">
        <f t="shared" si="16"/>
        <v>78400</v>
      </c>
      <c r="J466" s="83"/>
      <c r="K466" s="76">
        <f t="shared" si="17"/>
        <v>0</v>
      </c>
      <c r="L466" s="77"/>
      <c r="N466" s="67"/>
    </row>
    <row r="467" ht="24" customHeight="1">
      <c r="A467" s="6"/>
      <c r="B467" s="149"/>
      <c r="C467" s="224"/>
      <c r="D467" s="79" t="s">
        <v>585</v>
      </c>
      <c r="E467" s="79" t="s">
        <v>586</v>
      </c>
      <c r="F467" s="80" t="s">
        <v>587</v>
      </c>
      <c r="G467" s="127">
        <v>98000</v>
      </c>
      <c r="H467" s="128">
        <f t="shared" si="16"/>
        <v>78400</v>
      </c>
      <c r="J467" s="83"/>
      <c r="K467" s="76">
        <f t="shared" si="17"/>
        <v>0</v>
      </c>
      <c r="L467" s="77"/>
      <c r="N467" s="67"/>
    </row>
    <row r="468" ht="24" customHeight="1">
      <c r="A468" s="6"/>
      <c r="B468" s="149"/>
      <c r="C468" s="224"/>
      <c r="D468" s="79" t="s">
        <v>461</v>
      </c>
      <c r="E468" s="79" t="s">
        <v>588</v>
      </c>
      <c r="F468" s="80" t="s">
        <v>589</v>
      </c>
      <c r="G468" s="127">
        <v>98000</v>
      </c>
      <c r="H468" s="128">
        <f t="shared" si="16"/>
        <v>78400</v>
      </c>
      <c r="J468" s="83"/>
      <c r="K468" s="76">
        <f t="shared" si="17"/>
        <v>0</v>
      </c>
      <c r="L468" s="77"/>
      <c r="N468" s="67"/>
    </row>
    <row r="469" ht="24" customHeight="1">
      <c r="A469" s="6"/>
      <c r="B469" s="149"/>
      <c r="C469" s="224"/>
      <c r="D469" s="85" t="s">
        <v>540</v>
      </c>
      <c r="E469" s="85" t="s">
        <v>426</v>
      </c>
      <c r="F469" s="86" t="s">
        <v>513</v>
      </c>
      <c r="G469" s="130">
        <v>98000</v>
      </c>
      <c r="H469" s="131">
        <f t="shared" si="16"/>
        <v>78400</v>
      </c>
      <c r="J469" s="150"/>
      <c r="K469" s="76">
        <f t="shared" si="17"/>
        <v>0</v>
      </c>
      <c r="L469" s="77"/>
      <c r="N469" s="67"/>
    </row>
    <row r="470" ht="24" customHeight="1">
      <c r="A470" s="6"/>
      <c r="B470" s="129" t="s">
        <v>564</v>
      </c>
      <c r="C470" s="224"/>
      <c r="D470" s="134" t="s">
        <v>512</v>
      </c>
      <c r="E470" s="134" t="s">
        <v>566</v>
      </c>
      <c r="F470" s="135" t="s">
        <v>567</v>
      </c>
      <c r="G470" s="136">
        <v>118000</v>
      </c>
      <c r="H470" s="137">
        <f t="shared" si="16"/>
        <v>94400</v>
      </c>
      <c r="J470" s="138"/>
      <c r="K470" s="76">
        <f t="shared" si="17"/>
        <v>0</v>
      </c>
      <c r="L470" s="77"/>
      <c r="N470" s="67"/>
    </row>
    <row r="471" ht="24" customHeight="1">
      <c r="A471" s="6"/>
      <c r="B471" s="149"/>
      <c r="C471" s="224"/>
      <c r="D471" s="79" t="s">
        <v>429</v>
      </c>
      <c r="E471" s="79" t="s">
        <v>568</v>
      </c>
      <c r="F471" s="80" t="s">
        <v>506</v>
      </c>
      <c r="G471" s="127">
        <v>118000</v>
      </c>
      <c r="H471" s="128">
        <f t="shared" si="16"/>
        <v>94400</v>
      </c>
      <c r="J471" s="83"/>
      <c r="K471" s="76">
        <f t="shared" si="17"/>
        <v>0</v>
      </c>
      <c r="L471" s="77"/>
      <c r="N471" s="67"/>
    </row>
    <row r="472" ht="24" customHeight="1">
      <c r="A472" s="6"/>
      <c r="B472" s="149"/>
      <c r="C472" s="224"/>
      <c r="D472" s="79" t="s">
        <v>417</v>
      </c>
      <c r="E472" s="79" t="s">
        <v>569</v>
      </c>
      <c r="F472" s="80" t="s">
        <v>570</v>
      </c>
      <c r="G472" s="127">
        <v>118000</v>
      </c>
      <c r="H472" s="128">
        <f t="shared" si="16"/>
        <v>94400</v>
      </c>
      <c r="J472" s="83"/>
      <c r="K472" s="76">
        <f t="shared" si="17"/>
        <v>0</v>
      </c>
      <c r="L472" s="77"/>
      <c r="N472" s="67"/>
    </row>
    <row r="473" ht="24" customHeight="1">
      <c r="A473" s="6"/>
      <c r="B473" s="149"/>
      <c r="C473" s="224"/>
      <c r="D473" s="79" t="s">
        <v>571</v>
      </c>
      <c r="E473" s="79" t="s">
        <v>572</v>
      </c>
      <c r="F473" s="80" t="s">
        <v>573</v>
      </c>
      <c r="G473" s="127">
        <v>118000</v>
      </c>
      <c r="H473" s="128">
        <f t="shared" si="16"/>
        <v>94400</v>
      </c>
      <c r="J473" s="83"/>
      <c r="K473" s="76">
        <f t="shared" si="17"/>
        <v>0</v>
      </c>
      <c r="L473" s="77"/>
      <c r="N473" s="67"/>
    </row>
    <row r="474" ht="24" customHeight="1">
      <c r="A474" s="6"/>
      <c r="B474" s="149"/>
      <c r="C474" s="224"/>
      <c r="D474" s="79" t="s">
        <v>514</v>
      </c>
      <c r="E474" s="79" t="s">
        <v>574</v>
      </c>
      <c r="F474" s="80" t="s">
        <v>575</v>
      </c>
      <c r="G474" s="127">
        <v>118000</v>
      </c>
      <c r="H474" s="128">
        <f t="shared" si="16"/>
        <v>94400</v>
      </c>
      <c r="J474" s="83"/>
      <c r="K474" s="76">
        <f t="shared" si="17"/>
        <v>0</v>
      </c>
      <c r="L474" s="77"/>
      <c r="N474" s="67"/>
    </row>
    <row r="475" ht="24" customHeight="1">
      <c r="A475" s="6"/>
      <c r="B475" s="149"/>
      <c r="C475" s="224"/>
      <c r="D475" s="79" t="s">
        <v>419</v>
      </c>
      <c r="E475" s="79" t="s">
        <v>527</v>
      </c>
      <c r="F475" s="80" t="s">
        <v>576</v>
      </c>
      <c r="G475" s="127">
        <v>118000</v>
      </c>
      <c r="H475" s="128">
        <f t="shared" si="16"/>
        <v>94400</v>
      </c>
      <c r="J475" s="83"/>
      <c r="K475" s="76">
        <f t="shared" si="17"/>
        <v>0</v>
      </c>
      <c r="L475" s="77"/>
      <c r="N475" s="67"/>
    </row>
    <row r="476" ht="24" customHeight="1">
      <c r="A476" s="6"/>
      <c r="B476" s="149"/>
      <c r="C476" s="224"/>
      <c r="D476" s="79" t="s">
        <v>440</v>
      </c>
      <c r="E476" s="79" t="s">
        <v>577</v>
      </c>
      <c r="F476" s="80" t="s">
        <v>578</v>
      </c>
      <c r="G476" s="127">
        <v>118000</v>
      </c>
      <c r="H476" s="128">
        <f t="shared" si="16"/>
        <v>94400</v>
      </c>
      <c r="J476" s="83"/>
      <c r="K476" s="76">
        <f t="shared" si="17"/>
        <v>0</v>
      </c>
      <c r="L476" s="77"/>
      <c r="N476" s="67"/>
    </row>
    <row r="477" ht="24" customHeight="1">
      <c r="A477" s="6"/>
      <c r="B477" s="149"/>
      <c r="C477" s="224"/>
      <c r="D477" s="79" t="s">
        <v>579</v>
      </c>
      <c r="E477" s="79" t="s">
        <v>557</v>
      </c>
      <c r="F477" s="80" t="s">
        <v>580</v>
      </c>
      <c r="G477" s="127">
        <v>118000</v>
      </c>
      <c r="H477" s="128">
        <f t="shared" si="16"/>
        <v>94400</v>
      </c>
      <c r="J477" s="83"/>
      <c r="K477" s="76">
        <f t="shared" si="17"/>
        <v>0</v>
      </c>
      <c r="L477" s="77"/>
      <c r="N477" s="67"/>
    </row>
    <row r="478" ht="24" customHeight="1">
      <c r="A478" s="6"/>
      <c r="B478" s="149"/>
      <c r="C478" s="224"/>
      <c r="D478" s="79" t="s">
        <v>420</v>
      </c>
      <c r="E478" s="79" t="s">
        <v>581</v>
      </c>
      <c r="F478" s="80" t="s">
        <v>530</v>
      </c>
      <c r="G478" s="127">
        <v>118000</v>
      </c>
      <c r="H478" s="128">
        <f t="shared" si="16"/>
        <v>94400</v>
      </c>
      <c r="J478" s="83"/>
      <c r="K478" s="76">
        <f t="shared" si="17"/>
        <v>0</v>
      </c>
      <c r="L478" s="77"/>
      <c r="N478" s="67"/>
    </row>
    <row r="479" ht="24" customHeight="1">
      <c r="A479" s="6"/>
      <c r="B479" s="149"/>
      <c r="C479" s="224"/>
      <c r="D479" s="79" t="s">
        <v>432</v>
      </c>
      <c r="E479" s="79" t="s">
        <v>41</v>
      </c>
      <c r="F479" s="80" t="s">
        <v>582</v>
      </c>
      <c r="G479" s="127">
        <v>118000</v>
      </c>
      <c r="H479" s="128">
        <f t="shared" si="16"/>
        <v>94400</v>
      </c>
      <c r="J479" s="83"/>
      <c r="K479" s="76">
        <f t="shared" si="17"/>
        <v>0</v>
      </c>
      <c r="L479" s="77"/>
      <c r="N479" s="67"/>
    </row>
    <row r="480" ht="24" customHeight="1">
      <c r="A480" s="6"/>
      <c r="B480" s="149"/>
      <c r="C480" s="224"/>
      <c r="D480" s="79" t="s">
        <v>442</v>
      </c>
      <c r="E480" s="79" t="s">
        <v>583</v>
      </c>
      <c r="F480" s="80" t="s">
        <v>584</v>
      </c>
      <c r="G480" s="127">
        <v>118000</v>
      </c>
      <c r="H480" s="128">
        <f t="shared" si="16"/>
        <v>94400</v>
      </c>
      <c r="J480" s="83"/>
      <c r="K480" s="76">
        <f t="shared" si="17"/>
        <v>0</v>
      </c>
      <c r="L480" s="77"/>
      <c r="N480" s="67"/>
    </row>
    <row r="481" ht="24" customHeight="1">
      <c r="A481" s="6"/>
      <c r="B481" s="149"/>
      <c r="C481" s="224"/>
      <c r="D481" s="79" t="s">
        <v>585</v>
      </c>
      <c r="E481" s="79" t="s">
        <v>586</v>
      </c>
      <c r="F481" s="80" t="s">
        <v>587</v>
      </c>
      <c r="G481" s="127">
        <v>118000</v>
      </c>
      <c r="H481" s="128">
        <f t="shared" si="16"/>
        <v>94400</v>
      </c>
      <c r="J481" s="83"/>
      <c r="K481" s="76">
        <f t="shared" si="17"/>
        <v>0</v>
      </c>
      <c r="L481" s="77"/>
      <c r="N481" s="67"/>
    </row>
    <row r="482" ht="24" customHeight="1">
      <c r="A482" s="6"/>
      <c r="B482" s="149"/>
      <c r="C482" s="224"/>
      <c r="D482" s="79" t="s">
        <v>461</v>
      </c>
      <c r="E482" s="79" t="s">
        <v>588</v>
      </c>
      <c r="F482" s="80" t="s">
        <v>589</v>
      </c>
      <c r="G482" s="127">
        <v>118000</v>
      </c>
      <c r="H482" s="128">
        <f t="shared" si="16"/>
        <v>94400</v>
      </c>
      <c r="J482" s="83"/>
      <c r="K482" s="76">
        <f t="shared" si="17"/>
        <v>0</v>
      </c>
      <c r="L482" s="77"/>
      <c r="N482" s="67"/>
    </row>
    <row r="483" ht="24" customHeight="1">
      <c r="A483" s="6"/>
      <c r="B483" s="149"/>
      <c r="C483" s="225"/>
      <c r="D483" s="79" t="s">
        <v>540</v>
      </c>
      <c r="E483" s="79" t="s">
        <v>426</v>
      </c>
      <c r="F483" s="80" t="s">
        <v>513</v>
      </c>
      <c r="G483" s="127">
        <v>118000</v>
      </c>
      <c r="H483" s="128">
        <f t="shared" si="16"/>
        <v>94400</v>
      </c>
      <c r="J483" s="83"/>
      <c r="K483" s="76">
        <f t="shared" si="17"/>
        <v>0</v>
      </c>
      <c r="L483" s="77"/>
      <c r="N483" s="67"/>
    </row>
    <row r="484" ht="8.0999999999999996" customHeight="1">
      <c r="A484" s="6"/>
      <c r="B484" s="140"/>
      <c r="C484" s="141"/>
      <c r="D484" s="142"/>
      <c r="E484" s="142"/>
      <c r="F484" s="143"/>
      <c r="G484" s="144">
        <v>0</v>
      </c>
      <c r="H484" s="145"/>
      <c r="J484" s="94"/>
      <c r="K484" s="95"/>
      <c r="L484" s="96"/>
      <c r="N484" s="67"/>
    </row>
    <row r="485" ht="24" customHeight="1">
      <c r="A485" s="6"/>
      <c r="B485" s="129" t="s">
        <v>549</v>
      </c>
      <c r="C485" s="221" t="s">
        <v>590</v>
      </c>
      <c r="D485" s="79" t="s">
        <v>417</v>
      </c>
      <c r="E485" s="79" t="s">
        <v>566</v>
      </c>
      <c r="F485" s="80" t="s">
        <v>591</v>
      </c>
      <c r="G485" s="127">
        <v>98000</v>
      </c>
      <c r="H485" s="128">
        <f t="shared" si="16"/>
        <v>78400</v>
      </c>
      <c r="J485" s="83"/>
      <c r="K485" s="76">
        <f t="shared" si="17"/>
        <v>0</v>
      </c>
      <c r="L485" s="77"/>
      <c r="N485" s="67"/>
    </row>
    <row r="486" ht="24" customHeight="1">
      <c r="A486" s="6"/>
      <c r="B486" s="149"/>
      <c r="C486" s="223"/>
      <c r="D486" s="79" t="s">
        <v>514</v>
      </c>
      <c r="E486" s="79" t="s">
        <v>592</v>
      </c>
      <c r="F486" s="80" t="s">
        <v>593</v>
      </c>
      <c r="G486" s="127">
        <v>98000</v>
      </c>
      <c r="H486" s="128">
        <f t="shared" si="16"/>
        <v>78400</v>
      </c>
      <c r="J486" s="83"/>
      <c r="K486" s="76">
        <f t="shared" si="17"/>
        <v>0</v>
      </c>
      <c r="L486" s="77"/>
      <c r="N486" s="67"/>
    </row>
    <row r="487" ht="24" customHeight="1">
      <c r="A487" s="6"/>
      <c r="B487" s="149"/>
      <c r="C487" s="224"/>
      <c r="D487" s="79" t="s">
        <v>440</v>
      </c>
      <c r="E487" s="79" t="s">
        <v>574</v>
      </c>
      <c r="F487" s="80" t="s">
        <v>594</v>
      </c>
      <c r="G487" s="127">
        <v>98000</v>
      </c>
      <c r="H487" s="128">
        <f t="shared" ref="H487:H550" si="18">G487*0.8</f>
        <v>78400</v>
      </c>
      <c r="J487" s="83"/>
      <c r="K487" s="76">
        <f t="shared" si="17"/>
        <v>0</v>
      </c>
      <c r="L487" s="77"/>
      <c r="N487" s="67"/>
    </row>
    <row r="488" ht="24" customHeight="1">
      <c r="A488" s="6"/>
      <c r="B488" s="149"/>
      <c r="C488" s="224"/>
      <c r="D488" s="79" t="s">
        <v>420</v>
      </c>
      <c r="E488" s="79" t="s">
        <v>577</v>
      </c>
      <c r="F488" s="80" t="s">
        <v>595</v>
      </c>
      <c r="G488" s="127">
        <v>98000</v>
      </c>
      <c r="H488" s="128">
        <f t="shared" si="18"/>
        <v>78400</v>
      </c>
      <c r="J488" s="83"/>
      <c r="K488" s="76">
        <f t="shared" si="17"/>
        <v>0</v>
      </c>
      <c r="L488" s="77"/>
      <c r="N488" s="67"/>
    </row>
    <row r="489" ht="24" customHeight="1">
      <c r="A489" s="6"/>
      <c r="B489" s="149"/>
      <c r="C489" s="224"/>
      <c r="D489" s="79" t="s">
        <v>442</v>
      </c>
      <c r="E489" s="79" t="s">
        <v>577</v>
      </c>
      <c r="F489" s="80" t="s">
        <v>528</v>
      </c>
      <c r="G489" s="127">
        <v>98000</v>
      </c>
      <c r="H489" s="128">
        <f t="shared" si="18"/>
        <v>78400</v>
      </c>
      <c r="J489" s="83"/>
      <c r="K489" s="76">
        <f t="shared" ref="K489:K552" si="19">J489*H489</f>
        <v>0</v>
      </c>
      <c r="L489" s="77"/>
      <c r="N489" s="67"/>
    </row>
    <row r="490" ht="24" customHeight="1">
      <c r="A490" s="6"/>
      <c r="B490" s="149"/>
      <c r="C490" s="224"/>
      <c r="D490" s="79" t="s">
        <v>461</v>
      </c>
      <c r="E490" s="79" t="s">
        <v>596</v>
      </c>
      <c r="F490" s="80" t="s">
        <v>597</v>
      </c>
      <c r="G490" s="127">
        <v>98000</v>
      </c>
      <c r="H490" s="128">
        <f t="shared" si="18"/>
        <v>78400</v>
      </c>
      <c r="J490" s="83"/>
      <c r="K490" s="76">
        <f t="shared" si="19"/>
        <v>0</v>
      </c>
      <c r="L490" s="77"/>
      <c r="N490" s="67"/>
    </row>
    <row r="491" ht="24" customHeight="1">
      <c r="A491" s="6"/>
      <c r="B491" s="149"/>
      <c r="C491" s="224"/>
      <c r="D491" s="85" t="s">
        <v>540</v>
      </c>
      <c r="E491" s="85" t="s">
        <v>588</v>
      </c>
      <c r="F491" s="86" t="s">
        <v>598</v>
      </c>
      <c r="G491" s="130">
        <v>98000</v>
      </c>
      <c r="H491" s="131">
        <f t="shared" si="18"/>
        <v>78400</v>
      </c>
      <c r="J491" s="150"/>
      <c r="K491" s="76">
        <f t="shared" si="19"/>
        <v>0</v>
      </c>
      <c r="L491" s="77"/>
      <c r="N491" s="67"/>
    </row>
    <row r="492" ht="24" customHeight="1">
      <c r="A492" s="6"/>
      <c r="B492" s="129" t="s">
        <v>564</v>
      </c>
      <c r="C492" s="224"/>
      <c r="D492" s="134" t="s">
        <v>417</v>
      </c>
      <c r="E492" s="134" t="s">
        <v>566</v>
      </c>
      <c r="F492" s="135" t="s">
        <v>591</v>
      </c>
      <c r="G492" s="136">
        <v>118000</v>
      </c>
      <c r="H492" s="137">
        <f t="shared" si="18"/>
        <v>94400</v>
      </c>
      <c r="J492" s="138"/>
      <c r="K492" s="76">
        <f t="shared" si="19"/>
        <v>0</v>
      </c>
      <c r="L492" s="77"/>
      <c r="N492" s="67"/>
    </row>
    <row r="493" ht="24" customHeight="1">
      <c r="A493" s="6"/>
      <c r="B493" s="149"/>
      <c r="C493" s="224"/>
      <c r="D493" s="79" t="s">
        <v>514</v>
      </c>
      <c r="E493" s="79" t="s">
        <v>592</v>
      </c>
      <c r="F493" s="80" t="s">
        <v>593</v>
      </c>
      <c r="G493" s="127">
        <v>118000</v>
      </c>
      <c r="H493" s="128">
        <f t="shared" si="18"/>
        <v>94400</v>
      </c>
      <c r="J493" s="83"/>
      <c r="K493" s="76">
        <f t="shared" si="19"/>
        <v>0</v>
      </c>
      <c r="L493" s="77"/>
      <c r="N493" s="67"/>
    </row>
    <row r="494" ht="24" customHeight="1">
      <c r="A494" s="6"/>
      <c r="B494" s="149"/>
      <c r="C494" s="224"/>
      <c r="D494" s="79" t="s">
        <v>440</v>
      </c>
      <c r="E494" s="79" t="s">
        <v>574</v>
      </c>
      <c r="F494" s="80" t="s">
        <v>594</v>
      </c>
      <c r="G494" s="127">
        <v>118000</v>
      </c>
      <c r="H494" s="128">
        <f t="shared" si="18"/>
        <v>94400</v>
      </c>
      <c r="J494" s="83"/>
      <c r="K494" s="76">
        <f t="shared" si="19"/>
        <v>0</v>
      </c>
      <c r="L494" s="77"/>
      <c r="N494" s="67"/>
    </row>
    <row r="495" ht="24" customHeight="1">
      <c r="A495" s="6"/>
      <c r="B495" s="149"/>
      <c r="C495" s="224"/>
      <c r="D495" s="79" t="s">
        <v>420</v>
      </c>
      <c r="E495" s="79" t="s">
        <v>577</v>
      </c>
      <c r="F495" s="80" t="s">
        <v>595</v>
      </c>
      <c r="G495" s="127">
        <v>118000</v>
      </c>
      <c r="H495" s="128">
        <f t="shared" si="18"/>
        <v>94400</v>
      </c>
      <c r="J495" s="83"/>
      <c r="K495" s="76">
        <f t="shared" si="19"/>
        <v>0</v>
      </c>
      <c r="L495" s="77"/>
      <c r="N495" s="67"/>
    </row>
    <row r="496" ht="24" customHeight="1">
      <c r="A496" s="6"/>
      <c r="B496" s="149"/>
      <c r="C496" s="224"/>
      <c r="D496" s="79" t="s">
        <v>442</v>
      </c>
      <c r="E496" s="79" t="s">
        <v>577</v>
      </c>
      <c r="F496" s="80" t="s">
        <v>528</v>
      </c>
      <c r="G496" s="127">
        <v>118000</v>
      </c>
      <c r="H496" s="128">
        <f t="shared" si="18"/>
        <v>94400</v>
      </c>
      <c r="J496" s="83"/>
      <c r="K496" s="76">
        <f t="shared" si="19"/>
        <v>0</v>
      </c>
      <c r="L496" s="77"/>
      <c r="N496" s="67"/>
    </row>
    <row r="497" ht="24" customHeight="1">
      <c r="A497" s="6"/>
      <c r="B497" s="149"/>
      <c r="C497" s="224"/>
      <c r="D497" s="79" t="s">
        <v>461</v>
      </c>
      <c r="E497" s="79" t="s">
        <v>596</v>
      </c>
      <c r="F497" s="80" t="s">
        <v>597</v>
      </c>
      <c r="G497" s="127">
        <v>118000</v>
      </c>
      <c r="H497" s="128">
        <f t="shared" si="18"/>
        <v>94400</v>
      </c>
      <c r="J497" s="83"/>
      <c r="K497" s="76">
        <f t="shared" si="19"/>
        <v>0</v>
      </c>
      <c r="L497" s="77"/>
      <c r="N497" s="67"/>
    </row>
    <row r="498" ht="24" customHeight="1">
      <c r="A498" s="6"/>
      <c r="B498" s="149"/>
      <c r="C498" s="224"/>
      <c r="D498" s="79" t="s">
        <v>540</v>
      </c>
      <c r="E498" s="79" t="s">
        <v>588</v>
      </c>
      <c r="F498" s="80" t="s">
        <v>598</v>
      </c>
      <c r="G498" s="127">
        <v>118000</v>
      </c>
      <c r="H498" s="128">
        <f t="shared" si="18"/>
        <v>94400</v>
      </c>
      <c r="J498" s="83"/>
      <c r="K498" s="76">
        <f t="shared" si="19"/>
        <v>0</v>
      </c>
      <c r="L498" s="77"/>
      <c r="N498" s="67"/>
    </row>
    <row r="499" ht="8.0999999999999996" customHeight="1">
      <c r="A499" s="6"/>
      <c r="B499" s="140"/>
      <c r="C499" s="141"/>
      <c r="D499" s="142"/>
      <c r="E499" s="142"/>
      <c r="F499" s="143"/>
      <c r="G499" s="144">
        <v>0</v>
      </c>
      <c r="H499" s="145"/>
      <c r="J499" s="94"/>
      <c r="K499" s="95"/>
      <c r="L499" s="96"/>
      <c r="N499" s="67"/>
    </row>
    <row r="500" ht="24" customHeight="1">
      <c r="A500" s="6"/>
      <c r="B500" s="129" t="s">
        <v>549</v>
      </c>
      <c r="C500" s="221" t="s">
        <v>599</v>
      </c>
      <c r="D500" s="79" t="s">
        <v>512</v>
      </c>
      <c r="E500" s="79" t="s">
        <v>600</v>
      </c>
      <c r="F500" s="80" t="s">
        <v>601</v>
      </c>
      <c r="G500" s="127">
        <v>98000</v>
      </c>
      <c r="H500" s="128">
        <f t="shared" si="18"/>
        <v>78400</v>
      </c>
      <c r="J500" s="83"/>
      <c r="K500" s="76">
        <f t="shared" si="19"/>
        <v>0</v>
      </c>
      <c r="L500" s="77"/>
      <c r="N500" s="67"/>
    </row>
    <row r="501" ht="24" customHeight="1">
      <c r="A501" s="6"/>
      <c r="B501" s="149"/>
      <c r="C501" s="223"/>
      <c r="D501" s="79" t="s">
        <v>417</v>
      </c>
      <c r="E501" s="79" t="s">
        <v>602</v>
      </c>
      <c r="F501" s="80" t="s">
        <v>603</v>
      </c>
      <c r="G501" s="127">
        <v>98000</v>
      </c>
      <c r="H501" s="128">
        <f t="shared" si="18"/>
        <v>78400</v>
      </c>
      <c r="J501" s="83"/>
      <c r="K501" s="76">
        <f t="shared" si="19"/>
        <v>0</v>
      </c>
      <c r="L501" s="77"/>
      <c r="N501" s="67"/>
    </row>
    <row r="502" ht="24" customHeight="1">
      <c r="A502" s="6"/>
      <c r="B502" s="149"/>
      <c r="C502" s="224"/>
      <c r="D502" s="79" t="s">
        <v>514</v>
      </c>
      <c r="E502" s="79" t="s">
        <v>553</v>
      </c>
      <c r="F502" s="80" t="s">
        <v>604</v>
      </c>
      <c r="G502" s="127">
        <v>98000</v>
      </c>
      <c r="H502" s="128">
        <f t="shared" si="18"/>
        <v>78400</v>
      </c>
      <c r="J502" s="83"/>
      <c r="K502" s="76">
        <f t="shared" si="19"/>
        <v>0</v>
      </c>
      <c r="L502" s="77"/>
      <c r="N502" s="67"/>
    </row>
    <row r="503" ht="24" customHeight="1">
      <c r="A503" s="6"/>
      <c r="B503" s="149"/>
      <c r="C503" s="224"/>
      <c r="D503" s="79" t="s">
        <v>440</v>
      </c>
      <c r="E503" s="79" t="s">
        <v>515</v>
      </c>
      <c r="F503" s="80" t="s">
        <v>605</v>
      </c>
      <c r="G503" s="127">
        <v>98000</v>
      </c>
      <c r="H503" s="128">
        <f t="shared" si="18"/>
        <v>78400</v>
      </c>
      <c r="J503" s="83"/>
      <c r="K503" s="76">
        <f t="shared" si="19"/>
        <v>0</v>
      </c>
      <c r="L503" s="77"/>
      <c r="N503" s="67"/>
    </row>
    <row r="504" ht="24" customHeight="1">
      <c r="A504" s="6"/>
      <c r="B504" s="149"/>
      <c r="C504" s="224"/>
      <c r="D504" s="79" t="s">
        <v>420</v>
      </c>
      <c r="E504" s="79" t="s">
        <v>606</v>
      </c>
      <c r="F504" s="80" t="s">
        <v>607</v>
      </c>
      <c r="G504" s="127">
        <v>98000</v>
      </c>
      <c r="H504" s="128">
        <f t="shared" si="18"/>
        <v>78400</v>
      </c>
      <c r="J504" s="83"/>
      <c r="K504" s="76">
        <f t="shared" si="19"/>
        <v>0</v>
      </c>
      <c r="L504" s="77"/>
      <c r="N504" s="67"/>
    </row>
    <row r="505" ht="24" customHeight="1">
      <c r="A505" s="6"/>
      <c r="B505" s="149"/>
      <c r="C505" s="224"/>
      <c r="D505" s="79" t="s">
        <v>442</v>
      </c>
      <c r="E505" s="79" t="s">
        <v>529</v>
      </c>
      <c r="F505" s="80" t="s">
        <v>608</v>
      </c>
      <c r="G505" s="127">
        <v>98000</v>
      </c>
      <c r="H505" s="128">
        <f t="shared" si="18"/>
        <v>78400</v>
      </c>
      <c r="J505" s="83"/>
      <c r="K505" s="76">
        <f t="shared" si="19"/>
        <v>0</v>
      </c>
      <c r="L505" s="77"/>
      <c r="N505" s="67"/>
    </row>
    <row r="506" ht="24" customHeight="1">
      <c r="A506" s="6"/>
      <c r="B506" s="149"/>
      <c r="C506" s="224"/>
      <c r="D506" s="79" t="s">
        <v>461</v>
      </c>
      <c r="E506" s="79" t="s">
        <v>41</v>
      </c>
      <c r="F506" s="80" t="s">
        <v>609</v>
      </c>
      <c r="G506" s="127">
        <v>98000</v>
      </c>
      <c r="H506" s="128">
        <f t="shared" si="18"/>
        <v>78400</v>
      </c>
      <c r="J506" s="83"/>
      <c r="K506" s="76">
        <f t="shared" si="19"/>
        <v>0</v>
      </c>
      <c r="L506" s="77"/>
      <c r="N506" s="67"/>
    </row>
    <row r="507" ht="24" customHeight="1">
      <c r="A507" s="6"/>
      <c r="B507" s="149"/>
      <c r="C507" s="224"/>
      <c r="D507" s="79" t="s">
        <v>540</v>
      </c>
      <c r="E507" s="79" t="s">
        <v>546</v>
      </c>
      <c r="F507" s="80" t="s">
        <v>483</v>
      </c>
      <c r="G507" s="127">
        <v>98000</v>
      </c>
      <c r="H507" s="128">
        <f t="shared" si="18"/>
        <v>78400</v>
      </c>
      <c r="J507" s="83"/>
      <c r="K507" s="76">
        <f t="shared" si="19"/>
        <v>0</v>
      </c>
      <c r="L507" s="77"/>
      <c r="N507" s="67"/>
    </row>
    <row r="508" ht="24" customHeight="1">
      <c r="A508" s="6"/>
      <c r="B508" s="149"/>
      <c r="C508" s="224"/>
      <c r="D508" s="85" t="s">
        <v>337</v>
      </c>
      <c r="E508" s="85" t="s">
        <v>610</v>
      </c>
      <c r="F508" s="86" t="s">
        <v>611</v>
      </c>
      <c r="G508" s="130">
        <v>98000</v>
      </c>
      <c r="H508" s="131">
        <f t="shared" si="18"/>
        <v>78400</v>
      </c>
      <c r="J508" s="150"/>
      <c r="K508" s="76">
        <f t="shared" si="19"/>
        <v>0</v>
      </c>
      <c r="L508" s="77"/>
      <c r="N508" s="67"/>
    </row>
    <row r="509" ht="24" customHeight="1">
      <c r="A509" s="6"/>
      <c r="B509" s="129" t="s">
        <v>564</v>
      </c>
      <c r="C509" s="224"/>
      <c r="D509" s="134" t="s">
        <v>512</v>
      </c>
      <c r="E509" s="134" t="s">
        <v>600</v>
      </c>
      <c r="F509" s="135" t="s">
        <v>601</v>
      </c>
      <c r="G509" s="136">
        <v>118000</v>
      </c>
      <c r="H509" s="137">
        <f t="shared" si="18"/>
        <v>94400</v>
      </c>
      <c r="J509" s="138"/>
      <c r="K509" s="76">
        <f t="shared" si="19"/>
        <v>0</v>
      </c>
      <c r="L509" s="77"/>
      <c r="N509" s="67"/>
    </row>
    <row r="510" ht="24" customHeight="1">
      <c r="A510" s="6"/>
      <c r="B510" s="149"/>
      <c r="C510" s="224"/>
      <c r="D510" s="79" t="s">
        <v>417</v>
      </c>
      <c r="E510" s="79" t="s">
        <v>602</v>
      </c>
      <c r="F510" s="80" t="s">
        <v>603</v>
      </c>
      <c r="G510" s="127">
        <v>118000</v>
      </c>
      <c r="H510" s="128">
        <f t="shared" si="18"/>
        <v>94400</v>
      </c>
      <c r="J510" s="83"/>
      <c r="K510" s="76">
        <f t="shared" si="19"/>
        <v>0</v>
      </c>
      <c r="L510" s="77"/>
      <c r="N510" s="67"/>
    </row>
    <row r="511" ht="24" customHeight="1">
      <c r="A511" s="6"/>
      <c r="B511" s="149"/>
      <c r="C511" s="224"/>
      <c r="D511" s="79" t="s">
        <v>514</v>
      </c>
      <c r="E511" s="79" t="s">
        <v>553</v>
      </c>
      <c r="F511" s="80" t="s">
        <v>604</v>
      </c>
      <c r="G511" s="127">
        <v>118000</v>
      </c>
      <c r="H511" s="128">
        <f t="shared" si="18"/>
        <v>94400</v>
      </c>
      <c r="J511" s="83"/>
      <c r="K511" s="76">
        <f t="shared" si="19"/>
        <v>0</v>
      </c>
      <c r="L511" s="77"/>
      <c r="N511" s="67"/>
    </row>
    <row r="512" ht="24" customHeight="1">
      <c r="A512" s="6"/>
      <c r="B512" s="149"/>
      <c r="C512" s="224"/>
      <c r="D512" s="79" t="s">
        <v>440</v>
      </c>
      <c r="E512" s="79" t="s">
        <v>515</v>
      </c>
      <c r="F512" s="80" t="s">
        <v>605</v>
      </c>
      <c r="G512" s="127">
        <v>118000</v>
      </c>
      <c r="H512" s="128">
        <f t="shared" si="18"/>
        <v>94400</v>
      </c>
      <c r="J512" s="83"/>
      <c r="K512" s="76">
        <f t="shared" si="19"/>
        <v>0</v>
      </c>
      <c r="L512" s="77"/>
      <c r="N512" s="67"/>
    </row>
    <row r="513" ht="24" customHeight="1">
      <c r="A513" s="6"/>
      <c r="B513" s="149"/>
      <c r="C513" s="224"/>
      <c r="D513" s="79" t="s">
        <v>420</v>
      </c>
      <c r="E513" s="79" t="s">
        <v>606</v>
      </c>
      <c r="F513" s="80" t="s">
        <v>607</v>
      </c>
      <c r="G513" s="127">
        <v>118000</v>
      </c>
      <c r="H513" s="128">
        <f t="shared" si="18"/>
        <v>94400</v>
      </c>
      <c r="J513" s="83"/>
      <c r="K513" s="76">
        <f t="shared" si="19"/>
        <v>0</v>
      </c>
      <c r="L513" s="77"/>
      <c r="N513" s="67"/>
    </row>
    <row r="514" ht="24" customHeight="1">
      <c r="A514" s="6"/>
      <c r="B514" s="149"/>
      <c r="C514" s="224"/>
      <c r="D514" s="79" t="s">
        <v>442</v>
      </c>
      <c r="E514" s="79" t="s">
        <v>529</v>
      </c>
      <c r="F514" s="80" t="s">
        <v>608</v>
      </c>
      <c r="G514" s="127">
        <v>118000</v>
      </c>
      <c r="H514" s="128">
        <f t="shared" si="18"/>
        <v>94400</v>
      </c>
      <c r="J514" s="83"/>
      <c r="K514" s="76">
        <f t="shared" si="19"/>
        <v>0</v>
      </c>
      <c r="L514" s="77"/>
      <c r="N514" s="67"/>
    </row>
    <row r="515" ht="24" customHeight="1">
      <c r="A515" s="6"/>
      <c r="B515" s="149"/>
      <c r="C515" s="224"/>
      <c r="D515" s="79" t="s">
        <v>461</v>
      </c>
      <c r="E515" s="79" t="s">
        <v>41</v>
      </c>
      <c r="F515" s="80" t="s">
        <v>609</v>
      </c>
      <c r="G515" s="127">
        <v>118000</v>
      </c>
      <c r="H515" s="128">
        <f t="shared" si="18"/>
        <v>94400</v>
      </c>
      <c r="J515" s="83"/>
      <c r="K515" s="76">
        <f t="shared" si="19"/>
        <v>0</v>
      </c>
      <c r="L515" s="77"/>
      <c r="N515" s="67"/>
    </row>
    <row r="516" ht="24" customHeight="1">
      <c r="A516" s="6"/>
      <c r="B516" s="149"/>
      <c r="C516" s="224"/>
      <c r="D516" s="79" t="s">
        <v>540</v>
      </c>
      <c r="E516" s="79" t="s">
        <v>546</v>
      </c>
      <c r="F516" s="80" t="s">
        <v>483</v>
      </c>
      <c r="G516" s="127">
        <v>118000</v>
      </c>
      <c r="H516" s="128">
        <f t="shared" si="18"/>
        <v>94400</v>
      </c>
      <c r="J516" s="83"/>
      <c r="K516" s="76">
        <f t="shared" si="19"/>
        <v>0</v>
      </c>
      <c r="L516" s="77"/>
      <c r="N516" s="67"/>
    </row>
    <row r="517" ht="24" customHeight="1">
      <c r="A517" s="6"/>
      <c r="B517" s="149"/>
      <c r="C517" s="225"/>
      <c r="D517" s="79" t="s">
        <v>337</v>
      </c>
      <c r="E517" s="79" t="s">
        <v>610</v>
      </c>
      <c r="F517" s="80" t="s">
        <v>611</v>
      </c>
      <c r="G517" s="127">
        <v>118000</v>
      </c>
      <c r="H517" s="128">
        <f t="shared" si="18"/>
        <v>94400</v>
      </c>
      <c r="J517" s="83"/>
      <c r="K517" s="76">
        <f t="shared" si="19"/>
        <v>0</v>
      </c>
      <c r="L517" s="77"/>
      <c r="N517" s="67"/>
    </row>
    <row r="518" ht="8.0999999999999996" customHeight="1">
      <c r="A518" s="6"/>
      <c r="B518" s="140"/>
      <c r="C518" s="141"/>
      <c r="D518" s="142"/>
      <c r="E518" s="142"/>
      <c r="F518" s="143"/>
      <c r="G518" s="144">
        <v>0</v>
      </c>
      <c r="H518" s="145"/>
      <c r="J518" s="94"/>
      <c r="K518" s="95"/>
      <c r="L518" s="96"/>
      <c r="N518" s="67"/>
    </row>
    <row r="519" ht="24" customHeight="1">
      <c r="A519" s="6"/>
      <c r="B519" s="129" t="s">
        <v>549</v>
      </c>
      <c r="C519" s="221" t="s">
        <v>612</v>
      </c>
      <c r="D519" s="79" t="s">
        <v>337</v>
      </c>
      <c r="E519" s="79" t="s">
        <v>36</v>
      </c>
      <c r="F519" s="80" t="s">
        <v>580</v>
      </c>
      <c r="G519" s="127">
        <v>118000</v>
      </c>
      <c r="H519" s="128">
        <f t="shared" si="18"/>
        <v>94400</v>
      </c>
      <c r="J519" s="83"/>
      <c r="K519" s="76">
        <f t="shared" si="19"/>
        <v>0</v>
      </c>
      <c r="L519" s="77"/>
      <c r="N519" s="67"/>
    </row>
    <row r="520" ht="24" customHeight="1">
      <c r="A520" s="6"/>
      <c r="B520" s="149"/>
      <c r="C520" s="223"/>
      <c r="D520" s="79" t="s">
        <v>561</v>
      </c>
      <c r="E520" s="79" t="s">
        <v>574</v>
      </c>
      <c r="F520" s="80" t="s">
        <v>613</v>
      </c>
      <c r="G520" s="127">
        <v>118000</v>
      </c>
      <c r="H520" s="128">
        <f t="shared" si="18"/>
        <v>94400</v>
      </c>
      <c r="J520" s="83"/>
      <c r="K520" s="76">
        <f t="shared" si="19"/>
        <v>0</v>
      </c>
      <c r="L520" s="77"/>
      <c r="N520" s="67"/>
    </row>
    <row r="521" ht="24" customHeight="1">
      <c r="A521" s="6"/>
      <c r="B521" s="149"/>
      <c r="C521" s="224"/>
      <c r="D521" s="79" t="s">
        <v>366</v>
      </c>
      <c r="E521" s="79" t="s">
        <v>38</v>
      </c>
      <c r="F521" s="80" t="s">
        <v>614</v>
      </c>
      <c r="G521" s="127">
        <v>118000</v>
      </c>
      <c r="H521" s="128">
        <f t="shared" si="18"/>
        <v>94400</v>
      </c>
      <c r="J521" s="83"/>
      <c r="K521" s="76">
        <f t="shared" si="19"/>
        <v>0</v>
      </c>
      <c r="L521" s="77"/>
      <c r="N521" s="67"/>
    </row>
    <row r="522" ht="24" customHeight="1">
      <c r="A522" s="6"/>
      <c r="B522" s="149"/>
      <c r="C522" s="224"/>
      <c r="D522" s="79" t="s">
        <v>343</v>
      </c>
      <c r="E522" s="79" t="s">
        <v>541</v>
      </c>
      <c r="F522" s="80" t="s">
        <v>483</v>
      </c>
      <c r="G522" s="127">
        <v>118000</v>
      </c>
      <c r="H522" s="128">
        <f t="shared" si="18"/>
        <v>94400</v>
      </c>
      <c r="J522" s="83"/>
      <c r="K522" s="76">
        <f t="shared" si="19"/>
        <v>0</v>
      </c>
      <c r="L522" s="77"/>
      <c r="N522" s="67"/>
    </row>
    <row r="523" ht="24" customHeight="1">
      <c r="A523" s="6"/>
      <c r="B523" s="149"/>
      <c r="C523" s="224"/>
      <c r="D523" s="79" t="s">
        <v>95</v>
      </c>
      <c r="E523" s="79" t="s">
        <v>41</v>
      </c>
      <c r="F523" s="80" t="s">
        <v>611</v>
      </c>
      <c r="G523" s="127">
        <v>118000</v>
      </c>
      <c r="H523" s="128">
        <f t="shared" si="18"/>
        <v>94400</v>
      </c>
      <c r="J523" s="83"/>
      <c r="K523" s="76">
        <f t="shared" si="19"/>
        <v>0</v>
      </c>
      <c r="L523" s="77"/>
      <c r="N523" s="67"/>
    </row>
    <row r="524" ht="24" customHeight="1">
      <c r="A524" s="6"/>
      <c r="B524" s="149"/>
      <c r="C524" s="224"/>
      <c r="D524" s="79" t="s">
        <v>197</v>
      </c>
      <c r="E524" s="79" t="s">
        <v>615</v>
      </c>
      <c r="F524" s="80" t="s">
        <v>616</v>
      </c>
      <c r="G524" s="127">
        <v>118000</v>
      </c>
      <c r="H524" s="128">
        <f t="shared" si="18"/>
        <v>94400</v>
      </c>
      <c r="J524" s="83"/>
      <c r="K524" s="76">
        <f t="shared" si="19"/>
        <v>0</v>
      </c>
      <c r="L524" s="77"/>
      <c r="N524" s="67"/>
    </row>
    <row r="525" ht="24" customHeight="1">
      <c r="A525" s="6"/>
      <c r="B525" s="149"/>
      <c r="C525" s="224"/>
      <c r="D525" s="85" t="s">
        <v>99</v>
      </c>
      <c r="E525" s="85" t="s">
        <v>43</v>
      </c>
      <c r="F525" s="86" t="s">
        <v>617</v>
      </c>
      <c r="G525" s="130">
        <v>118000</v>
      </c>
      <c r="H525" s="131">
        <f t="shared" si="18"/>
        <v>94400</v>
      </c>
      <c r="J525" s="150"/>
      <c r="K525" s="76">
        <f t="shared" si="19"/>
        <v>0</v>
      </c>
      <c r="L525" s="77"/>
      <c r="N525" s="67"/>
    </row>
    <row r="526" ht="24" customHeight="1">
      <c r="A526" s="6"/>
      <c r="B526" s="129" t="s">
        <v>564</v>
      </c>
      <c r="C526" s="224"/>
      <c r="D526" s="134" t="s">
        <v>337</v>
      </c>
      <c r="E526" s="134" t="s">
        <v>36</v>
      </c>
      <c r="F526" s="135" t="s">
        <v>580</v>
      </c>
      <c r="G526" s="136">
        <v>138000</v>
      </c>
      <c r="H526" s="137">
        <f t="shared" si="18"/>
        <v>110400</v>
      </c>
      <c r="J526" s="138"/>
      <c r="K526" s="76">
        <f t="shared" si="19"/>
        <v>0</v>
      </c>
      <c r="L526" s="77"/>
      <c r="N526" s="67"/>
    </row>
    <row r="527" ht="24" customHeight="1">
      <c r="A527" s="6"/>
      <c r="B527" s="149"/>
      <c r="C527" s="224"/>
      <c r="D527" s="79" t="s">
        <v>561</v>
      </c>
      <c r="E527" s="79" t="s">
        <v>574</v>
      </c>
      <c r="F527" s="80" t="s">
        <v>613</v>
      </c>
      <c r="G527" s="127">
        <v>138000</v>
      </c>
      <c r="H527" s="128">
        <f t="shared" si="18"/>
        <v>110400</v>
      </c>
      <c r="J527" s="83"/>
      <c r="K527" s="76">
        <f t="shared" si="19"/>
        <v>0</v>
      </c>
      <c r="L527" s="77"/>
      <c r="N527" s="67"/>
    </row>
    <row r="528" ht="24" customHeight="1">
      <c r="A528" s="6"/>
      <c r="B528" s="149"/>
      <c r="C528" s="224"/>
      <c r="D528" s="79" t="s">
        <v>366</v>
      </c>
      <c r="E528" s="79" t="s">
        <v>38</v>
      </c>
      <c r="F528" s="80" t="s">
        <v>614</v>
      </c>
      <c r="G528" s="127">
        <v>138000</v>
      </c>
      <c r="H528" s="128">
        <f t="shared" si="18"/>
        <v>110400</v>
      </c>
      <c r="J528" s="83"/>
      <c r="K528" s="76">
        <f t="shared" si="19"/>
        <v>0</v>
      </c>
      <c r="L528" s="77"/>
      <c r="N528" s="67"/>
    </row>
    <row r="529" ht="24" customHeight="1">
      <c r="A529" s="6"/>
      <c r="B529" s="149"/>
      <c r="C529" s="224"/>
      <c r="D529" s="79" t="s">
        <v>343</v>
      </c>
      <c r="E529" s="79" t="s">
        <v>541</v>
      </c>
      <c r="F529" s="80" t="s">
        <v>483</v>
      </c>
      <c r="G529" s="127">
        <v>138000</v>
      </c>
      <c r="H529" s="128">
        <f t="shared" si="18"/>
        <v>110400</v>
      </c>
      <c r="J529" s="83"/>
      <c r="K529" s="76">
        <f t="shared" si="19"/>
        <v>0</v>
      </c>
      <c r="L529" s="77"/>
      <c r="N529" s="67"/>
    </row>
    <row r="530" ht="24" customHeight="1">
      <c r="A530" s="6"/>
      <c r="B530" s="149"/>
      <c r="C530" s="224"/>
      <c r="D530" s="79" t="s">
        <v>95</v>
      </c>
      <c r="E530" s="79" t="s">
        <v>41</v>
      </c>
      <c r="F530" s="80" t="s">
        <v>611</v>
      </c>
      <c r="G530" s="127">
        <v>138000</v>
      </c>
      <c r="H530" s="128">
        <f t="shared" si="18"/>
        <v>110400</v>
      </c>
      <c r="J530" s="83"/>
      <c r="K530" s="76">
        <f t="shared" si="19"/>
        <v>0</v>
      </c>
      <c r="L530" s="77"/>
      <c r="N530" s="67"/>
    </row>
    <row r="531" ht="24" customHeight="1">
      <c r="A531" s="6"/>
      <c r="B531" s="149"/>
      <c r="C531" s="224"/>
      <c r="D531" s="79" t="s">
        <v>197</v>
      </c>
      <c r="E531" s="79" t="s">
        <v>615</v>
      </c>
      <c r="F531" s="80" t="s">
        <v>616</v>
      </c>
      <c r="G531" s="127">
        <v>138000</v>
      </c>
      <c r="H531" s="128">
        <f t="shared" si="18"/>
        <v>110400</v>
      </c>
      <c r="J531" s="83"/>
      <c r="K531" s="76">
        <f t="shared" si="19"/>
        <v>0</v>
      </c>
      <c r="L531" s="77"/>
      <c r="N531" s="67"/>
    </row>
    <row r="532" ht="24" customHeight="1">
      <c r="A532" s="6"/>
      <c r="B532" s="149"/>
      <c r="C532" s="225"/>
      <c r="D532" s="79" t="s">
        <v>99</v>
      </c>
      <c r="E532" s="79" t="s">
        <v>43</v>
      </c>
      <c r="F532" s="80" t="s">
        <v>617</v>
      </c>
      <c r="G532" s="127">
        <v>138000</v>
      </c>
      <c r="H532" s="128">
        <f t="shared" si="18"/>
        <v>110400</v>
      </c>
      <c r="J532" s="83"/>
      <c r="K532" s="76">
        <f t="shared" si="19"/>
        <v>0</v>
      </c>
      <c r="L532" s="77"/>
      <c r="N532" s="67"/>
    </row>
    <row r="533" ht="8.0999999999999996" customHeight="1">
      <c r="A533" s="6"/>
      <c r="B533" s="140"/>
      <c r="C533" s="141"/>
      <c r="D533" s="142"/>
      <c r="E533" s="142"/>
      <c r="F533" s="143"/>
      <c r="G533" s="144">
        <v>0</v>
      </c>
      <c r="H533" s="145"/>
      <c r="J533" s="94"/>
      <c r="K533" s="95"/>
      <c r="L533" s="96"/>
      <c r="N533" s="67"/>
    </row>
    <row r="534" ht="24" customHeight="1">
      <c r="A534" s="6"/>
      <c r="B534" s="129" t="s">
        <v>549</v>
      </c>
      <c r="C534" s="221" t="s">
        <v>618</v>
      </c>
      <c r="D534" s="79" t="s">
        <v>514</v>
      </c>
      <c r="E534" s="79" t="s">
        <v>619</v>
      </c>
      <c r="F534" s="80" t="s">
        <v>523</v>
      </c>
      <c r="G534" s="127">
        <v>98000</v>
      </c>
      <c r="H534" s="128">
        <f t="shared" si="18"/>
        <v>78400</v>
      </c>
      <c r="J534" s="83"/>
      <c r="K534" s="76">
        <f t="shared" si="19"/>
        <v>0</v>
      </c>
      <c r="L534" s="77"/>
      <c r="N534" s="67"/>
    </row>
    <row r="535" ht="24" customHeight="1">
      <c r="A535" s="6"/>
      <c r="B535" s="149"/>
      <c r="C535" s="226"/>
      <c r="D535" s="79" t="s">
        <v>419</v>
      </c>
      <c r="E535" s="79" t="s">
        <v>620</v>
      </c>
      <c r="F535" s="80" t="s">
        <v>621</v>
      </c>
      <c r="G535" s="127">
        <v>98000</v>
      </c>
      <c r="H535" s="128">
        <f t="shared" si="18"/>
        <v>78400</v>
      </c>
      <c r="J535" s="83"/>
      <c r="K535" s="76">
        <f t="shared" si="19"/>
        <v>0</v>
      </c>
      <c r="L535" s="77"/>
      <c r="N535" s="67"/>
    </row>
    <row r="536" ht="24" customHeight="1">
      <c r="A536" s="6"/>
      <c r="B536" s="149"/>
      <c r="C536" s="227"/>
      <c r="D536" s="79" t="s">
        <v>440</v>
      </c>
      <c r="E536" s="79" t="s">
        <v>566</v>
      </c>
      <c r="F536" s="80" t="s">
        <v>622</v>
      </c>
      <c r="G536" s="127">
        <v>98000</v>
      </c>
      <c r="H536" s="128">
        <f t="shared" si="18"/>
        <v>78400</v>
      </c>
      <c r="J536" s="83"/>
      <c r="K536" s="76">
        <f t="shared" si="19"/>
        <v>0</v>
      </c>
      <c r="L536" s="77"/>
      <c r="N536" s="67"/>
    </row>
    <row r="537" ht="24" customHeight="1">
      <c r="A537" s="6"/>
      <c r="B537" s="149"/>
      <c r="C537" s="227"/>
      <c r="D537" s="79" t="s">
        <v>579</v>
      </c>
      <c r="E537" s="79" t="s">
        <v>623</v>
      </c>
      <c r="F537" s="80" t="s">
        <v>624</v>
      </c>
      <c r="G537" s="127">
        <v>98000</v>
      </c>
      <c r="H537" s="128">
        <f t="shared" si="18"/>
        <v>78400</v>
      </c>
      <c r="J537" s="83"/>
      <c r="K537" s="76">
        <f t="shared" si="19"/>
        <v>0</v>
      </c>
      <c r="L537" s="77"/>
      <c r="N537" s="67"/>
    </row>
    <row r="538" ht="24" customHeight="1">
      <c r="A538" s="6"/>
      <c r="B538" s="149"/>
      <c r="C538" s="227"/>
      <c r="D538" s="79" t="s">
        <v>420</v>
      </c>
      <c r="E538" s="79" t="s">
        <v>569</v>
      </c>
      <c r="F538" s="80" t="s">
        <v>625</v>
      </c>
      <c r="G538" s="127">
        <v>98000</v>
      </c>
      <c r="H538" s="128">
        <f t="shared" si="18"/>
        <v>78400</v>
      </c>
      <c r="J538" s="83"/>
      <c r="K538" s="76">
        <f t="shared" si="19"/>
        <v>0</v>
      </c>
      <c r="L538" s="77"/>
      <c r="N538" s="67"/>
    </row>
    <row r="539" ht="24" customHeight="1">
      <c r="A539" s="6"/>
      <c r="B539" s="149"/>
      <c r="C539" s="227"/>
      <c r="D539" s="79" t="s">
        <v>442</v>
      </c>
      <c r="E539" s="79" t="s">
        <v>626</v>
      </c>
      <c r="F539" s="80" t="s">
        <v>627</v>
      </c>
      <c r="G539" s="127">
        <v>98000</v>
      </c>
      <c r="H539" s="128">
        <f t="shared" si="18"/>
        <v>78400</v>
      </c>
      <c r="J539" s="83"/>
      <c r="K539" s="76">
        <f t="shared" si="19"/>
        <v>0</v>
      </c>
      <c r="L539" s="77"/>
      <c r="N539" s="67"/>
    </row>
    <row r="540" ht="24" customHeight="1">
      <c r="A540" s="6"/>
      <c r="B540" s="149"/>
      <c r="C540" s="227"/>
      <c r="D540" s="79" t="s">
        <v>461</v>
      </c>
      <c r="E540" s="79" t="s">
        <v>38</v>
      </c>
      <c r="F540" s="80" t="s">
        <v>628</v>
      </c>
      <c r="G540" s="127">
        <v>98000</v>
      </c>
      <c r="H540" s="128">
        <f t="shared" si="18"/>
        <v>78400</v>
      </c>
      <c r="J540" s="83"/>
      <c r="K540" s="76">
        <f t="shared" si="19"/>
        <v>0</v>
      </c>
      <c r="L540" s="77"/>
      <c r="N540" s="67"/>
    </row>
    <row r="541" ht="24" customHeight="1">
      <c r="A541" s="6"/>
      <c r="B541" s="149"/>
      <c r="C541" s="227"/>
      <c r="D541" s="79" t="s">
        <v>540</v>
      </c>
      <c r="E541" s="79" t="s">
        <v>629</v>
      </c>
      <c r="F541" s="80" t="s">
        <v>630</v>
      </c>
      <c r="G541" s="127">
        <v>98000</v>
      </c>
      <c r="H541" s="128">
        <f t="shared" si="18"/>
        <v>78400</v>
      </c>
      <c r="J541" s="83"/>
      <c r="K541" s="76">
        <f t="shared" si="19"/>
        <v>0</v>
      </c>
      <c r="L541" s="77"/>
      <c r="N541" s="67"/>
    </row>
    <row r="542" ht="24" customHeight="1">
      <c r="A542" s="6"/>
      <c r="B542" s="149"/>
      <c r="C542" s="227"/>
      <c r="D542" s="85" t="s">
        <v>337</v>
      </c>
      <c r="E542" s="85" t="s">
        <v>631</v>
      </c>
      <c r="F542" s="86" t="s">
        <v>632</v>
      </c>
      <c r="G542" s="130">
        <v>98000</v>
      </c>
      <c r="H542" s="131">
        <f t="shared" si="18"/>
        <v>78400</v>
      </c>
      <c r="J542" s="150"/>
      <c r="K542" s="76">
        <f t="shared" si="19"/>
        <v>0</v>
      </c>
      <c r="L542" s="77"/>
      <c r="N542" s="67"/>
    </row>
    <row r="543" ht="24" customHeight="1">
      <c r="A543" s="6"/>
      <c r="B543" s="129" t="s">
        <v>564</v>
      </c>
      <c r="C543" s="227"/>
      <c r="D543" s="134" t="s">
        <v>514</v>
      </c>
      <c r="E543" s="134" t="s">
        <v>619</v>
      </c>
      <c r="F543" s="135" t="s">
        <v>523</v>
      </c>
      <c r="G543" s="136">
        <v>118000</v>
      </c>
      <c r="H543" s="137">
        <f t="shared" si="18"/>
        <v>94400</v>
      </c>
      <c r="J543" s="138"/>
      <c r="K543" s="76">
        <f t="shared" si="19"/>
        <v>0</v>
      </c>
      <c r="L543" s="77"/>
      <c r="N543" s="67"/>
    </row>
    <row r="544" ht="24" customHeight="1">
      <c r="A544" s="6"/>
      <c r="B544" s="149"/>
      <c r="C544" s="227"/>
      <c r="D544" s="79" t="s">
        <v>419</v>
      </c>
      <c r="E544" s="79" t="s">
        <v>620</v>
      </c>
      <c r="F544" s="80" t="s">
        <v>621</v>
      </c>
      <c r="G544" s="127">
        <v>118000</v>
      </c>
      <c r="H544" s="128">
        <f t="shared" si="18"/>
        <v>94400</v>
      </c>
      <c r="J544" s="83"/>
      <c r="K544" s="76">
        <f t="shared" si="19"/>
        <v>0</v>
      </c>
      <c r="L544" s="77"/>
      <c r="N544" s="67"/>
    </row>
    <row r="545" ht="24" customHeight="1">
      <c r="A545" s="6"/>
      <c r="B545" s="149"/>
      <c r="C545" s="227"/>
      <c r="D545" s="79" t="s">
        <v>440</v>
      </c>
      <c r="E545" s="79" t="s">
        <v>566</v>
      </c>
      <c r="F545" s="80" t="s">
        <v>622</v>
      </c>
      <c r="G545" s="127">
        <v>118000</v>
      </c>
      <c r="H545" s="128">
        <f t="shared" si="18"/>
        <v>94400</v>
      </c>
      <c r="J545" s="83"/>
      <c r="K545" s="76">
        <f t="shared" si="19"/>
        <v>0</v>
      </c>
      <c r="L545" s="77"/>
      <c r="N545" s="67"/>
    </row>
    <row r="546" ht="24" customHeight="1">
      <c r="A546" s="6"/>
      <c r="B546" s="149"/>
      <c r="C546" s="227"/>
      <c r="D546" s="79" t="s">
        <v>579</v>
      </c>
      <c r="E546" s="79" t="s">
        <v>623</v>
      </c>
      <c r="F546" s="80" t="s">
        <v>624</v>
      </c>
      <c r="G546" s="127">
        <v>118000</v>
      </c>
      <c r="H546" s="128">
        <f t="shared" si="18"/>
        <v>94400</v>
      </c>
      <c r="J546" s="83"/>
      <c r="K546" s="76">
        <f t="shared" si="19"/>
        <v>0</v>
      </c>
      <c r="L546" s="77"/>
      <c r="N546" s="67"/>
    </row>
    <row r="547" ht="24" customHeight="1">
      <c r="A547" s="6"/>
      <c r="B547" s="149"/>
      <c r="C547" s="227"/>
      <c r="D547" s="79" t="s">
        <v>420</v>
      </c>
      <c r="E547" s="79" t="s">
        <v>569</v>
      </c>
      <c r="F547" s="80" t="s">
        <v>625</v>
      </c>
      <c r="G547" s="127">
        <v>118000</v>
      </c>
      <c r="H547" s="128">
        <f t="shared" si="18"/>
        <v>94400</v>
      </c>
      <c r="J547" s="83"/>
      <c r="K547" s="76">
        <f t="shared" si="19"/>
        <v>0</v>
      </c>
      <c r="L547" s="77"/>
      <c r="N547" s="67"/>
    </row>
    <row r="548" ht="24" customHeight="1">
      <c r="A548" s="6"/>
      <c r="B548" s="149"/>
      <c r="C548" s="227"/>
      <c r="D548" s="79" t="s">
        <v>442</v>
      </c>
      <c r="E548" s="79" t="s">
        <v>626</v>
      </c>
      <c r="F548" s="80" t="s">
        <v>627</v>
      </c>
      <c r="G548" s="127">
        <v>118000</v>
      </c>
      <c r="H548" s="128">
        <f t="shared" si="18"/>
        <v>94400</v>
      </c>
      <c r="J548" s="83"/>
      <c r="K548" s="76">
        <f t="shared" si="19"/>
        <v>0</v>
      </c>
      <c r="L548" s="77"/>
      <c r="N548" s="67"/>
    </row>
    <row r="549" ht="24" customHeight="1">
      <c r="A549" s="6"/>
      <c r="B549" s="149"/>
      <c r="C549" s="227"/>
      <c r="D549" s="79" t="s">
        <v>461</v>
      </c>
      <c r="E549" s="79" t="s">
        <v>38</v>
      </c>
      <c r="F549" s="80" t="s">
        <v>628</v>
      </c>
      <c r="G549" s="127">
        <v>118000</v>
      </c>
      <c r="H549" s="128">
        <f t="shared" si="18"/>
        <v>94400</v>
      </c>
      <c r="J549" s="83"/>
      <c r="K549" s="76">
        <f t="shared" si="19"/>
        <v>0</v>
      </c>
      <c r="L549" s="77"/>
      <c r="N549" s="67"/>
    </row>
    <row r="550" ht="24" customHeight="1">
      <c r="A550" s="6"/>
      <c r="B550" s="149"/>
      <c r="C550" s="227"/>
      <c r="D550" s="79" t="s">
        <v>540</v>
      </c>
      <c r="E550" s="79" t="s">
        <v>629</v>
      </c>
      <c r="F550" s="80" t="s">
        <v>630</v>
      </c>
      <c r="G550" s="127">
        <v>118000</v>
      </c>
      <c r="H550" s="128">
        <f t="shared" si="18"/>
        <v>94400</v>
      </c>
      <c r="J550" s="83"/>
      <c r="K550" s="76">
        <f t="shared" si="19"/>
        <v>0</v>
      </c>
      <c r="L550" s="77"/>
      <c r="N550" s="67"/>
    </row>
    <row r="551" ht="24" customHeight="1">
      <c r="A551" s="6"/>
      <c r="B551" s="149"/>
      <c r="C551" s="228"/>
      <c r="D551" s="79" t="s">
        <v>337</v>
      </c>
      <c r="E551" s="79" t="s">
        <v>631</v>
      </c>
      <c r="F551" s="80" t="s">
        <v>632</v>
      </c>
      <c r="G551" s="127">
        <v>118000</v>
      </c>
      <c r="H551" s="128">
        <f t="shared" ref="H551:H614" si="20">G551*0.8</f>
        <v>94400</v>
      </c>
      <c r="J551" s="83"/>
      <c r="K551" s="76">
        <f t="shared" si="19"/>
        <v>0</v>
      </c>
      <c r="L551" s="77"/>
      <c r="N551" s="67"/>
    </row>
    <row r="552" ht="8.0999999999999996" customHeight="1">
      <c r="A552" s="6"/>
      <c r="B552" s="140"/>
      <c r="C552" s="141"/>
      <c r="D552" s="142"/>
      <c r="E552" s="142"/>
      <c r="F552" s="143"/>
      <c r="G552" s="144">
        <v>0</v>
      </c>
      <c r="H552" s="145"/>
      <c r="J552" s="94"/>
      <c r="K552" s="95"/>
      <c r="L552" s="96"/>
      <c r="N552" s="67"/>
    </row>
    <row r="553" ht="24" customHeight="1">
      <c r="A553" s="6"/>
      <c r="B553" s="129" t="s">
        <v>549</v>
      </c>
      <c r="C553" s="221" t="s">
        <v>633</v>
      </c>
      <c r="D553" s="79" t="s">
        <v>417</v>
      </c>
      <c r="E553" s="79" t="s">
        <v>634</v>
      </c>
      <c r="F553" s="80" t="s">
        <v>635</v>
      </c>
      <c r="G553" s="127">
        <v>98000</v>
      </c>
      <c r="H553" s="128">
        <f t="shared" si="20"/>
        <v>78400</v>
      </c>
      <c r="J553" s="83"/>
      <c r="K553" s="76">
        <f t="shared" ref="K553:K616" si="21">J553*H553</f>
        <v>0</v>
      </c>
      <c r="L553" s="77"/>
      <c r="N553" s="67"/>
    </row>
    <row r="554" ht="24" customHeight="1">
      <c r="A554" s="6"/>
      <c r="B554" s="149"/>
      <c r="C554" s="227"/>
      <c r="D554" s="79" t="s">
        <v>514</v>
      </c>
      <c r="E554" s="79" t="s">
        <v>454</v>
      </c>
      <c r="F554" s="80" t="s">
        <v>636</v>
      </c>
      <c r="G554" s="127">
        <v>98000</v>
      </c>
      <c r="H554" s="128">
        <f t="shared" si="20"/>
        <v>78400</v>
      </c>
      <c r="J554" s="83"/>
      <c r="K554" s="76">
        <f t="shared" si="21"/>
        <v>0</v>
      </c>
      <c r="L554" s="77"/>
      <c r="N554" s="67"/>
    </row>
    <row r="555" ht="24" customHeight="1">
      <c r="A555" s="6"/>
      <c r="B555" s="149"/>
      <c r="C555" s="227"/>
      <c r="D555" s="79" t="s">
        <v>440</v>
      </c>
      <c r="E555" s="79" t="s">
        <v>620</v>
      </c>
      <c r="F555" s="80" t="s">
        <v>637</v>
      </c>
      <c r="G555" s="127">
        <v>98000</v>
      </c>
      <c r="H555" s="128">
        <f t="shared" si="20"/>
        <v>78400</v>
      </c>
      <c r="J555" s="83"/>
      <c r="K555" s="76">
        <f t="shared" si="21"/>
        <v>0</v>
      </c>
      <c r="L555" s="77"/>
      <c r="N555" s="67"/>
    </row>
    <row r="556" ht="24" customHeight="1">
      <c r="A556" s="6"/>
      <c r="B556" s="149"/>
      <c r="C556" s="227"/>
      <c r="D556" s="79" t="s">
        <v>420</v>
      </c>
      <c r="E556" s="79" t="s">
        <v>623</v>
      </c>
      <c r="F556" s="80" t="s">
        <v>554</v>
      </c>
      <c r="G556" s="127">
        <v>98000</v>
      </c>
      <c r="H556" s="128">
        <f t="shared" si="20"/>
        <v>78400</v>
      </c>
      <c r="J556" s="83"/>
      <c r="K556" s="76">
        <f t="shared" si="21"/>
        <v>0</v>
      </c>
      <c r="L556" s="77"/>
      <c r="N556" s="67"/>
    </row>
    <row r="557" ht="24" customHeight="1">
      <c r="A557" s="6"/>
      <c r="B557" s="149"/>
      <c r="C557" s="227"/>
      <c r="D557" s="79" t="s">
        <v>442</v>
      </c>
      <c r="E557" s="79" t="s">
        <v>525</v>
      </c>
      <c r="F557" s="80" t="s">
        <v>576</v>
      </c>
      <c r="G557" s="127">
        <v>98000</v>
      </c>
      <c r="H557" s="128">
        <f t="shared" si="20"/>
        <v>78400</v>
      </c>
      <c r="J557" s="83"/>
      <c r="K557" s="76">
        <f t="shared" si="21"/>
        <v>0</v>
      </c>
      <c r="L557" s="77"/>
      <c r="N557" s="67"/>
    </row>
    <row r="558" ht="24" customHeight="1">
      <c r="A558" s="6"/>
      <c r="B558" s="149"/>
      <c r="C558" s="227"/>
      <c r="D558" s="79" t="s">
        <v>461</v>
      </c>
      <c r="E558" s="79" t="s">
        <v>638</v>
      </c>
      <c r="F558" s="80" t="s">
        <v>556</v>
      </c>
      <c r="G558" s="127">
        <v>98000</v>
      </c>
      <c r="H558" s="128">
        <f t="shared" si="20"/>
        <v>78400</v>
      </c>
      <c r="J558" s="83"/>
      <c r="K558" s="76">
        <f t="shared" si="21"/>
        <v>0</v>
      </c>
      <c r="L558" s="77"/>
      <c r="N558" s="67"/>
    </row>
    <row r="559" ht="24" customHeight="1">
      <c r="A559" s="6"/>
      <c r="B559" s="149"/>
      <c r="C559" s="227"/>
      <c r="D559" s="85" t="s">
        <v>540</v>
      </c>
      <c r="E559" s="85" t="s">
        <v>639</v>
      </c>
      <c r="F559" s="86" t="s">
        <v>640</v>
      </c>
      <c r="G559" s="130">
        <v>98000</v>
      </c>
      <c r="H559" s="131">
        <f t="shared" si="20"/>
        <v>78400</v>
      </c>
      <c r="J559" s="150"/>
      <c r="K559" s="76">
        <f t="shared" si="21"/>
        <v>0</v>
      </c>
      <c r="L559" s="77"/>
      <c r="N559" s="67"/>
    </row>
    <row r="560" ht="24" customHeight="1">
      <c r="A560" s="6"/>
      <c r="B560" s="129" t="s">
        <v>564</v>
      </c>
      <c r="C560" s="227"/>
      <c r="D560" s="134" t="s">
        <v>417</v>
      </c>
      <c r="E560" s="134" t="s">
        <v>634</v>
      </c>
      <c r="F560" s="135" t="s">
        <v>635</v>
      </c>
      <c r="G560" s="136">
        <v>118000</v>
      </c>
      <c r="H560" s="137">
        <f t="shared" si="20"/>
        <v>94400</v>
      </c>
      <c r="J560" s="138"/>
      <c r="K560" s="76">
        <f t="shared" si="21"/>
        <v>0</v>
      </c>
      <c r="L560" s="77"/>
      <c r="N560" s="67"/>
    </row>
    <row r="561" ht="24" customHeight="1">
      <c r="A561" s="6"/>
      <c r="B561" s="149"/>
      <c r="C561" s="227"/>
      <c r="D561" s="79" t="s">
        <v>514</v>
      </c>
      <c r="E561" s="79" t="s">
        <v>454</v>
      </c>
      <c r="F561" s="80" t="s">
        <v>636</v>
      </c>
      <c r="G561" s="127">
        <v>118000</v>
      </c>
      <c r="H561" s="128">
        <f t="shared" si="20"/>
        <v>94400</v>
      </c>
      <c r="J561" s="83"/>
      <c r="K561" s="76">
        <f t="shared" si="21"/>
        <v>0</v>
      </c>
      <c r="L561" s="77"/>
      <c r="N561" s="67"/>
    </row>
    <row r="562" ht="24" customHeight="1">
      <c r="A562" s="6"/>
      <c r="B562" s="149"/>
      <c r="C562" s="227"/>
      <c r="D562" s="79" t="s">
        <v>440</v>
      </c>
      <c r="E562" s="79" t="s">
        <v>620</v>
      </c>
      <c r="F562" s="80" t="s">
        <v>637</v>
      </c>
      <c r="G562" s="127">
        <v>118000</v>
      </c>
      <c r="H562" s="128">
        <f t="shared" si="20"/>
        <v>94400</v>
      </c>
      <c r="J562" s="83"/>
      <c r="K562" s="76">
        <f t="shared" si="21"/>
        <v>0</v>
      </c>
      <c r="L562" s="77"/>
      <c r="N562" s="67"/>
    </row>
    <row r="563" ht="24" customHeight="1">
      <c r="A563" s="6"/>
      <c r="B563" s="149"/>
      <c r="C563" s="227"/>
      <c r="D563" s="79" t="s">
        <v>420</v>
      </c>
      <c r="E563" s="79" t="s">
        <v>623</v>
      </c>
      <c r="F563" s="80" t="s">
        <v>554</v>
      </c>
      <c r="G563" s="127">
        <v>118000</v>
      </c>
      <c r="H563" s="128">
        <f t="shared" si="20"/>
        <v>94400</v>
      </c>
      <c r="J563" s="83"/>
      <c r="K563" s="76">
        <f t="shared" si="21"/>
        <v>0</v>
      </c>
      <c r="L563" s="77"/>
      <c r="N563" s="67"/>
    </row>
    <row r="564" ht="24" customHeight="1">
      <c r="A564" s="6"/>
      <c r="B564" s="149"/>
      <c r="C564" s="227"/>
      <c r="D564" s="79" t="s">
        <v>442</v>
      </c>
      <c r="E564" s="79" t="s">
        <v>525</v>
      </c>
      <c r="F564" s="80" t="s">
        <v>576</v>
      </c>
      <c r="G564" s="127">
        <v>118000</v>
      </c>
      <c r="H564" s="128">
        <f t="shared" si="20"/>
        <v>94400</v>
      </c>
      <c r="J564" s="83"/>
      <c r="K564" s="76">
        <f t="shared" si="21"/>
        <v>0</v>
      </c>
      <c r="L564" s="77"/>
      <c r="N564" s="67"/>
    </row>
    <row r="565" ht="24" customHeight="1">
      <c r="A565" s="6"/>
      <c r="B565" s="149"/>
      <c r="C565" s="227"/>
      <c r="D565" s="79" t="s">
        <v>461</v>
      </c>
      <c r="E565" s="79" t="s">
        <v>638</v>
      </c>
      <c r="F565" s="80" t="s">
        <v>556</v>
      </c>
      <c r="G565" s="127">
        <v>118000</v>
      </c>
      <c r="H565" s="128">
        <f t="shared" si="20"/>
        <v>94400</v>
      </c>
      <c r="J565" s="83"/>
      <c r="K565" s="76">
        <f t="shared" si="21"/>
        <v>0</v>
      </c>
      <c r="L565" s="77"/>
      <c r="N565" s="67"/>
    </row>
    <row r="566" ht="24" customHeight="1">
      <c r="A566" s="6"/>
      <c r="B566" s="149"/>
      <c r="C566" s="228"/>
      <c r="D566" s="79" t="s">
        <v>540</v>
      </c>
      <c r="E566" s="79" t="s">
        <v>639</v>
      </c>
      <c r="F566" s="80" t="s">
        <v>640</v>
      </c>
      <c r="G566" s="127">
        <v>118000</v>
      </c>
      <c r="H566" s="128">
        <f t="shared" si="20"/>
        <v>94400</v>
      </c>
      <c r="J566" s="83"/>
      <c r="K566" s="76">
        <f t="shared" si="21"/>
        <v>0</v>
      </c>
      <c r="L566" s="77"/>
      <c r="N566" s="67"/>
    </row>
    <row r="567" ht="8.0999999999999996" customHeight="1">
      <c r="A567" s="6"/>
      <c r="B567" s="140"/>
      <c r="C567" s="141"/>
      <c r="D567" s="142"/>
      <c r="E567" s="142"/>
      <c r="F567" s="143"/>
      <c r="G567" s="144">
        <v>0</v>
      </c>
      <c r="H567" s="145"/>
      <c r="J567" s="94"/>
      <c r="K567" s="95"/>
      <c r="L567" s="96"/>
      <c r="N567" s="67"/>
    </row>
    <row r="568" ht="24" customHeight="1">
      <c r="A568" s="6"/>
      <c r="B568" s="229" t="s">
        <v>641</v>
      </c>
      <c r="C568" s="221" t="s">
        <v>642</v>
      </c>
      <c r="D568" s="79" t="s">
        <v>417</v>
      </c>
      <c r="E568" s="79" t="s">
        <v>643</v>
      </c>
      <c r="F568" s="80" t="s">
        <v>644</v>
      </c>
      <c r="G568" s="127">
        <v>98000</v>
      </c>
      <c r="H568" s="128">
        <f t="shared" si="20"/>
        <v>78400</v>
      </c>
      <c r="J568" s="83"/>
      <c r="K568" s="76">
        <f t="shared" si="21"/>
        <v>0</v>
      </c>
      <c r="L568" s="77"/>
      <c r="N568" s="67"/>
    </row>
    <row r="569" ht="24" customHeight="1">
      <c r="A569" s="6"/>
      <c r="B569" s="149"/>
      <c r="C569" s="226"/>
      <c r="D569" s="79" t="s">
        <v>514</v>
      </c>
      <c r="E569" s="79" t="s">
        <v>645</v>
      </c>
      <c r="F569" s="80" t="s">
        <v>646</v>
      </c>
      <c r="G569" s="127">
        <v>98000</v>
      </c>
      <c r="H569" s="128">
        <f t="shared" si="20"/>
        <v>78400</v>
      </c>
      <c r="J569" s="83"/>
      <c r="K569" s="76">
        <f t="shared" si="21"/>
        <v>0</v>
      </c>
      <c r="L569" s="77"/>
      <c r="N569" s="67"/>
    </row>
    <row r="570" ht="24" customHeight="1">
      <c r="A570" s="6"/>
      <c r="B570" s="149"/>
      <c r="C570" s="227"/>
      <c r="D570" s="79" t="s">
        <v>440</v>
      </c>
      <c r="E570" s="79" t="s">
        <v>500</v>
      </c>
      <c r="F570" s="80" t="s">
        <v>647</v>
      </c>
      <c r="G570" s="127">
        <v>98000</v>
      </c>
      <c r="H570" s="128">
        <f t="shared" si="20"/>
        <v>78400</v>
      </c>
      <c r="J570" s="83"/>
      <c r="K570" s="76">
        <f t="shared" si="21"/>
        <v>0</v>
      </c>
      <c r="L570" s="77"/>
      <c r="N570" s="67"/>
    </row>
    <row r="571" ht="24" customHeight="1">
      <c r="A571" s="6"/>
      <c r="B571" s="149"/>
      <c r="C571" s="227"/>
      <c r="D571" s="79" t="s">
        <v>420</v>
      </c>
      <c r="E571" s="79" t="s">
        <v>648</v>
      </c>
      <c r="F571" s="80" t="s">
        <v>649</v>
      </c>
      <c r="G571" s="127">
        <v>98000</v>
      </c>
      <c r="H571" s="128">
        <f t="shared" si="20"/>
        <v>78400</v>
      </c>
      <c r="J571" s="83"/>
      <c r="K571" s="76">
        <f t="shared" si="21"/>
        <v>0</v>
      </c>
      <c r="L571" s="77"/>
      <c r="N571" s="67"/>
    </row>
    <row r="572" ht="24" customHeight="1">
      <c r="A572" s="6"/>
      <c r="B572" s="149"/>
      <c r="C572" s="227"/>
      <c r="D572" s="79" t="s">
        <v>442</v>
      </c>
      <c r="E572" s="79" t="s">
        <v>650</v>
      </c>
      <c r="F572" s="80" t="s">
        <v>575</v>
      </c>
      <c r="G572" s="127">
        <v>98000</v>
      </c>
      <c r="H572" s="128">
        <f t="shared" si="20"/>
        <v>78400</v>
      </c>
      <c r="J572" s="83"/>
      <c r="K572" s="76">
        <f t="shared" si="21"/>
        <v>0</v>
      </c>
      <c r="L572" s="77"/>
      <c r="N572" s="67"/>
    </row>
    <row r="573" ht="24" customHeight="1">
      <c r="A573" s="6"/>
      <c r="B573" s="149"/>
      <c r="C573" s="227"/>
      <c r="D573" s="79" t="s">
        <v>461</v>
      </c>
      <c r="E573" s="79" t="s">
        <v>606</v>
      </c>
      <c r="F573" s="80" t="s">
        <v>651</v>
      </c>
      <c r="G573" s="127">
        <v>98000</v>
      </c>
      <c r="H573" s="128">
        <f t="shared" si="20"/>
        <v>78400</v>
      </c>
      <c r="J573" s="83"/>
      <c r="K573" s="76">
        <f t="shared" si="21"/>
        <v>0</v>
      </c>
      <c r="L573" s="77"/>
      <c r="N573" s="67"/>
    </row>
    <row r="574" ht="24" customHeight="1">
      <c r="A574" s="6"/>
      <c r="B574" s="149"/>
      <c r="C574" s="227"/>
      <c r="D574" s="85" t="s">
        <v>540</v>
      </c>
      <c r="E574" s="85" t="s">
        <v>529</v>
      </c>
      <c r="F574" s="86" t="s">
        <v>597</v>
      </c>
      <c r="G574" s="130">
        <v>98000</v>
      </c>
      <c r="H574" s="131">
        <f t="shared" si="20"/>
        <v>78400</v>
      </c>
      <c r="J574" s="150"/>
      <c r="K574" s="76">
        <f t="shared" si="21"/>
        <v>0</v>
      </c>
      <c r="L574" s="77"/>
      <c r="N574" s="67"/>
    </row>
    <row r="575" ht="24" customHeight="1">
      <c r="A575" s="6"/>
      <c r="B575" s="230" t="s">
        <v>652</v>
      </c>
      <c r="C575" s="227"/>
      <c r="D575" s="134" t="s">
        <v>417</v>
      </c>
      <c r="E575" s="134" t="s">
        <v>643</v>
      </c>
      <c r="F575" s="135" t="s">
        <v>644</v>
      </c>
      <c r="G575" s="136">
        <v>118000</v>
      </c>
      <c r="H575" s="137">
        <f t="shared" si="20"/>
        <v>94400</v>
      </c>
      <c r="J575" s="138"/>
      <c r="K575" s="76">
        <f t="shared" si="21"/>
        <v>0</v>
      </c>
      <c r="L575" s="77"/>
      <c r="N575" s="67"/>
    </row>
    <row r="576" ht="24" customHeight="1">
      <c r="A576" s="6"/>
      <c r="B576" s="149"/>
      <c r="C576" s="227"/>
      <c r="D576" s="79" t="s">
        <v>514</v>
      </c>
      <c r="E576" s="79" t="s">
        <v>645</v>
      </c>
      <c r="F576" s="80" t="s">
        <v>646</v>
      </c>
      <c r="G576" s="127">
        <v>118000</v>
      </c>
      <c r="H576" s="128">
        <f t="shared" si="20"/>
        <v>94400</v>
      </c>
      <c r="J576" s="83"/>
      <c r="K576" s="76">
        <f t="shared" si="21"/>
        <v>0</v>
      </c>
      <c r="L576" s="77"/>
      <c r="N576" s="67"/>
    </row>
    <row r="577" ht="24" customHeight="1">
      <c r="A577" s="6"/>
      <c r="B577" s="149"/>
      <c r="C577" s="227"/>
      <c r="D577" s="79" t="s">
        <v>440</v>
      </c>
      <c r="E577" s="79" t="s">
        <v>500</v>
      </c>
      <c r="F577" s="80" t="s">
        <v>647</v>
      </c>
      <c r="G577" s="127">
        <v>118000</v>
      </c>
      <c r="H577" s="128">
        <f t="shared" si="20"/>
        <v>94400</v>
      </c>
      <c r="J577" s="83"/>
      <c r="K577" s="76">
        <f t="shared" si="21"/>
        <v>0</v>
      </c>
      <c r="L577" s="77"/>
      <c r="N577" s="67"/>
    </row>
    <row r="578" ht="24" customHeight="1">
      <c r="A578" s="6"/>
      <c r="B578" s="149"/>
      <c r="C578" s="227"/>
      <c r="D578" s="79" t="s">
        <v>420</v>
      </c>
      <c r="E578" s="79" t="s">
        <v>648</v>
      </c>
      <c r="F578" s="80" t="s">
        <v>649</v>
      </c>
      <c r="G578" s="127">
        <v>118000</v>
      </c>
      <c r="H578" s="128">
        <f t="shared" si="20"/>
        <v>94400</v>
      </c>
      <c r="J578" s="83"/>
      <c r="K578" s="76">
        <f t="shared" si="21"/>
        <v>0</v>
      </c>
      <c r="L578" s="77"/>
      <c r="N578" s="67"/>
    </row>
    <row r="579" ht="24" customHeight="1">
      <c r="A579" s="6"/>
      <c r="B579" s="149"/>
      <c r="C579" s="227"/>
      <c r="D579" s="79" t="s">
        <v>442</v>
      </c>
      <c r="E579" s="79" t="s">
        <v>650</v>
      </c>
      <c r="F579" s="80" t="s">
        <v>575</v>
      </c>
      <c r="G579" s="127">
        <v>118000</v>
      </c>
      <c r="H579" s="128">
        <f t="shared" si="20"/>
        <v>94400</v>
      </c>
      <c r="J579" s="83"/>
      <c r="K579" s="76">
        <f t="shared" si="21"/>
        <v>0</v>
      </c>
      <c r="L579" s="77"/>
      <c r="N579" s="67"/>
    </row>
    <row r="580" ht="24" customHeight="1">
      <c r="A580" s="6"/>
      <c r="B580" s="149"/>
      <c r="C580" s="227"/>
      <c r="D580" s="79" t="s">
        <v>461</v>
      </c>
      <c r="E580" s="79" t="s">
        <v>606</v>
      </c>
      <c r="F580" s="80" t="s">
        <v>651</v>
      </c>
      <c r="G580" s="127">
        <v>118000</v>
      </c>
      <c r="H580" s="128">
        <f t="shared" si="20"/>
        <v>94400</v>
      </c>
      <c r="J580" s="83"/>
      <c r="K580" s="76">
        <f t="shared" si="21"/>
        <v>0</v>
      </c>
      <c r="L580" s="77"/>
      <c r="N580" s="67"/>
    </row>
    <row r="581" ht="24" customHeight="1">
      <c r="A581" s="6"/>
      <c r="B581" s="149"/>
      <c r="C581" s="228"/>
      <c r="D581" s="79" t="s">
        <v>540</v>
      </c>
      <c r="E581" s="79" t="s">
        <v>529</v>
      </c>
      <c r="F581" s="80" t="s">
        <v>597</v>
      </c>
      <c r="G581" s="127">
        <v>118000</v>
      </c>
      <c r="H581" s="128">
        <f t="shared" si="20"/>
        <v>94400</v>
      </c>
      <c r="J581" s="83"/>
      <c r="K581" s="76">
        <f t="shared" si="21"/>
        <v>0</v>
      </c>
      <c r="L581" s="77"/>
      <c r="N581" s="67"/>
    </row>
    <row r="582" ht="8.0999999999999996" customHeight="1">
      <c r="A582" s="6"/>
      <c r="B582" s="140"/>
      <c r="C582" s="141"/>
      <c r="D582" s="142"/>
      <c r="E582" s="142"/>
      <c r="F582" s="143"/>
      <c r="G582" s="144">
        <v>0</v>
      </c>
      <c r="H582" s="145"/>
      <c r="J582" s="94"/>
      <c r="K582" s="95"/>
      <c r="L582" s="96"/>
      <c r="N582" s="67"/>
    </row>
    <row r="583" ht="24" customHeight="1">
      <c r="A583" s="6"/>
      <c r="B583" s="129" t="s">
        <v>652</v>
      </c>
      <c r="C583" s="221" t="s">
        <v>653</v>
      </c>
      <c r="D583" s="79" t="s">
        <v>514</v>
      </c>
      <c r="E583" s="79" t="s">
        <v>500</v>
      </c>
      <c r="F583" s="80" t="s">
        <v>654</v>
      </c>
      <c r="G583" s="127">
        <v>138000</v>
      </c>
      <c r="H583" s="128">
        <f t="shared" si="20"/>
        <v>110400</v>
      </c>
      <c r="J583" s="83"/>
      <c r="K583" s="76">
        <f t="shared" si="21"/>
        <v>0</v>
      </c>
      <c r="L583" s="77"/>
      <c r="N583" s="67"/>
    </row>
    <row r="584" ht="24" customHeight="1">
      <c r="A584" s="6"/>
      <c r="B584" s="149"/>
      <c r="C584" s="231"/>
      <c r="D584" s="79" t="s">
        <v>440</v>
      </c>
      <c r="E584" s="79" t="s">
        <v>502</v>
      </c>
      <c r="F584" s="80" t="s">
        <v>655</v>
      </c>
      <c r="G584" s="127">
        <v>138000</v>
      </c>
      <c r="H584" s="128">
        <f t="shared" si="20"/>
        <v>110400</v>
      </c>
      <c r="J584" s="83"/>
      <c r="K584" s="76">
        <f t="shared" si="21"/>
        <v>0</v>
      </c>
      <c r="L584" s="77"/>
      <c r="N584" s="67"/>
    </row>
    <row r="585" ht="24" customHeight="1">
      <c r="A585" s="6"/>
      <c r="B585" s="149"/>
      <c r="C585" s="232"/>
      <c r="D585" s="79" t="s">
        <v>420</v>
      </c>
      <c r="E585" s="79" t="s">
        <v>515</v>
      </c>
      <c r="F585" s="80" t="s">
        <v>576</v>
      </c>
      <c r="G585" s="127">
        <v>138000</v>
      </c>
      <c r="H585" s="128">
        <f t="shared" si="20"/>
        <v>110400</v>
      </c>
      <c r="J585" s="83"/>
      <c r="K585" s="76">
        <f t="shared" si="21"/>
        <v>0</v>
      </c>
      <c r="L585" s="77"/>
      <c r="N585" s="67"/>
    </row>
    <row r="586" ht="24" customHeight="1">
      <c r="A586" s="6"/>
      <c r="B586" s="149"/>
      <c r="C586" s="232"/>
      <c r="D586" s="79" t="s">
        <v>442</v>
      </c>
      <c r="E586" s="79" t="s">
        <v>656</v>
      </c>
      <c r="F586" s="80" t="s">
        <v>556</v>
      </c>
      <c r="G586" s="127">
        <v>138000</v>
      </c>
      <c r="H586" s="128">
        <f t="shared" si="20"/>
        <v>110400</v>
      </c>
      <c r="J586" s="83"/>
      <c r="K586" s="76">
        <f t="shared" si="21"/>
        <v>0</v>
      </c>
      <c r="L586" s="77"/>
      <c r="N586" s="67"/>
    </row>
    <row r="587" ht="24" customHeight="1">
      <c r="A587" s="6"/>
      <c r="B587" s="149"/>
      <c r="C587" s="232"/>
      <c r="D587" s="79" t="s">
        <v>461</v>
      </c>
      <c r="E587" s="79" t="s">
        <v>639</v>
      </c>
      <c r="F587" s="80" t="s">
        <v>558</v>
      </c>
      <c r="G587" s="127">
        <v>138000</v>
      </c>
      <c r="H587" s="128">
        <f t="shared" si="20"/>
        <v>110400</v>
      </c>
      <c r="J587" s="83"/>
      <c r="K587" s="76">
        <f t="shared" si="21"/>
        <v>0</v>
      </c>
      <c r="L587" s="77"/>
      <c r="N587" s="67"/>
    </row>
    <row r="588" ht="24" customHeight="1">
      <c r="A588" s="6"/>
      <c r="B588" s="149"/>
      <c r="C588" s="232"/>
      <c r="D588" s="79" t="s">
        <v>540</v>
      </c>
      <c r="E588" s="79" t="s">
        <v>657</v>
      </c>
      <c r="F588" s="80" t="s">
        <v>560</v>
      </c>
      <c r="G588" s="127">
        <v>138000</v>
      </c>
      <c r="H588" s="128">
        <f t="shared" si="20"/>
        <v>110400</v>
      </c>
      <c r="J588" s="83"/>
      <c r="K588" s="76">
        <f t="shared" si="21"/>
        <v>0</v>
      </c>
      <c r="L588" s="77"/>
      <c r="N588" s="67"/>
    </row>
    <row r="589" ht="8.0999999999999996" customHeight="1">
      <c r="A589" s="6"/>
      <c r="B589" s="140"/>
      <c r="C589" s="141"/>
      <c r="D589" s="142"/>
      <c r="E589" s="142"/>
      <c r="F589" s="143"/>
      <c r="G589" s="144">
        <v>0</v>
      </c>
      <c r="H589" s="145"/>
      <c r="J589" s="94"/>
      <c r="K589" s="95"/>
      <c r="L589" s="96"/>
      <c r="N589" s="67"/>
    </row>
    <row r="590" ht="24" customHeight="1">
      <c r="A590" s="6"/>
      <c r="B590" s="129" t="s">
        <v>652</v>
      </c>
      <c r="C590" s="221" t="s">
        <v>658</v>
      </c>
      <c r="D590" s="79" t="s">
        <v>571</v>
      </c>
      <c r="E590" s="79" t="s">
        <v>659</v>
      </c>
      <c r="F590" s="80" t="s">
        <v>660</v>
      </c>
      <c r="G590" s="127">
        <v>138000</v>
      </c>
      <c r="H590" s="128">
        <f t="shared" si="20"/>
        <v>110400</v>
      </c>
      <c r="J590" s="83"/>
      <c r="K590" s="76">
        <f t="shared" si="21"/>
        <v>0</v>
      </c>
      <c r="L590" s="77"/>
      <c r="N590" s="67"/>
    </row>
    <row r="591" ht="24" customHeight="1">
      <c r="A591" s="6"/>
      <c r="B591" s="149"/>
      <c r="C591" s="231"/>
      <c r="D591" s="79" t="s">
        <v>419</v>
      </c>
      <c r="E591" s="79" t="s">
        <v>551</v>
      </c>
      <c r="F591" s="80" t="s">
        <v>661</v>
      </c>
      <c r="G591" s="127">
        <v>138000</v>
      </c>
      <c r="H591" s="128">
        <f t="shared" si="20"/>
        <v>110400</v>
      </c>
      <c r="J591" s="83"/>
      <c r="K591" s="76">
        <f t="shared" si="21"/>
        <v>0</v>
      </c>
      <c r="L591" s="77"/>
      <c r="N591" s="67"/>
    </row>
    <row r="592" ht="24" customHeight="1">
      <c r="A592" s="6"/>
      <c r="B592" s="149"/>
      <c r="C592" s="232"/>
      <c r="D592" s="79" t="s">
        <v>579</v>
      </c>
      <c r="E592" s="79" t="s">
        <v>502</v>
      </c>
      <c r="F592" s="80" t="s">
        <v>662</v>
      </c>
      <c r="G592" s="127">
        <v>138000</v>
      </c>
      <c r="H592" s="128">
        <f t="shared" si="20"/>
        <v>110400</v>
      </c>
      <c r="J592" s="83"/>
      <c r="K592" s="76">
        <f t="shared" si="21"/>
        <v>0</v>
      </c>
      <c r="L592" s="77"/>
      <c r="N592" s="67"/>
    </row>
    <row r="593" ht="24" customHeight="1">
      <c r="A593" s="6"/>
      <c r="B593" s="149"/>
      <c r="C593" s="232"/>
      <c r="D593" s="79" t="s">
        <v>432</v>
      </c>
      <c r="E593" s="79" t="s">
        <v>650</v>
      </c>
      <c r="F593" s="80" t="s">
        <v>663</v>
      </c>
      <c r="G593" s="127">
        <v>138000</v>
      </c>
      <c r="H593" s="128">
        <f t="shared" si="20"/>
        <v>110400</v>
      </c>
      <c r="J593" s="83"/>
      <c r="K593" s="76">
        <f t="shared" si="21"/>
        <v>0</v>
      </c>
      <c r="L593" s="77"/>
      <c r="N593" s="67"/>
    </row>
    <row r="594" ht="24" customHeight="1">
      <c r="A594" s="6"/>
      <c r="B594" s="149"/>
      <c r="C594" s="232"/>
      <c r="D594" s="79" t="s">
        <v>585</v>
      </c>
      <c r="E594" s="79" t="s">
        <v>606</v>
      </c>
      <c r="F594" s="80" t="s">
        <v>624</v>
      </c>
      <c r="G594" s="127">
        <v>138000</v>
      </c>
      <c r="H594" s="128">
        <f t="shared" si="20"/>
        <v>110400</v>
      </c>
      <c r="J594" s="83"/>
      <c r="K594" s="76">
        <f t="shared" si="21"/>
        <v>0</v>
      </c>
      <c r="L594" s="77"/>
      <c r="N594" s="67"/>
    </row>
    <row r="595" ht="24" customHeight="1">
      <c r="A595" s="6"/>
      <c r="B595" s="149"/>
      <c r="C595" s="232"/>
      <c r="D595" s="79" t="s">
        <v>333</v>
      </c>
      <c r="E595" s="79" t="s">
        <v>529</v>
      </c>
      <c r="F595" s="80" t="s">
        <v>664</v>
      </c>
      <c r="G595" s="127">
        <v>138000</v>
      </c>
      <c r="H595" s="128">
        <f t="shared" si="20"/>
        <v>110400</v>
      </c>
      <c r="J595" s="83"/>
      <c r="K595" s="76">
        <f t="shared" si="21"/>
        <v>0</v>
      </c>
      <c r="L595" s="77"/>
      <c r="N595" s="67"/>
    </row>
    <row r="596" ht="24" customHeight="1">
      <c r="A596" s="6"/>
      <c r="B596" s="149"/>
      <c r="C596" s="232"/>
      <c r="D596" s="79" t="s">
        <v>665</v>
      </c>
      <c r="E596" s="79" t="s">
        <v>41</v>
      </c>
      <c r="F596" s="80" t="s">
        <v>666</v>
      </c>
      <c r="G596" s="127">
        <v>138000</v>
      </c>
      <c r="H596" s="128">
        <f t="shared" si="20"/>
        <v>110400</v>
      </c>
      <c r="J596" s="83"/>
      <c r="K596" s="76">
        <f t="shared" si="21"/>
        <v>0</v>
      </c>
      <c r="L596" s="77"/>
      <c r="N596" s="67"/>
    </row>
    <row r="597" ht="24" customHeight="1">
      <c r="A597" s="6"/>
      <c r="B597" s="149"/>
      <c r="C597" s="232"/>
      <c r="D597" s="79" t="s">
        <v>667</v>
      </c>
      <c r="E597" s="79" t="s">
        <v>615</v>
      </c>
      <c r="F597" s="80" t="s">
        <v>630</v>
      </c>
      <c r="G597" s="127">
        <v>138000</v>
      </c>
      <c r="H597" s="128">
        <f t="shared" si="20"/>
        <v>110400</v>
      </c>
      <c r="J597" s="83"/>
      <c r="K597" s="76">
        <f t="shared" si="21"/>
        <v>0</v>
      </c>
      <c r="L597" s="77"/>
      <c r="N597" s="67"/>
    </row>
    <row r="598" ht="8.0999999999999996" customHeight="1">
      <c r="A598" s="6"/>
      <c r="B598" s="140"/>
      <c r="C598" s="141"/>
      <c r="D598" s="142"/>
      <c r="E598" s="142"/>
      <c r="F598" s="143"/>
      <c r="G598" s="144">
        <v>0</v>
      </c>
      <c r="H598" s="145"/>
      <c r="J598" s="94"/>
      <c r="K598" s="95"/>
      <c r="L598" s="96"/>
      <c r="N598" s="67"/>
    </row>
    <row r="599" ht="24" customHeight="1">
      <c r="A599" s="6"/>
      <c r="B599" s="129" t="s">
        <v>652</v>
      </c>
      <c r="C599" s="221" t="s">
        <v>668</v>
      </c>
      <c r="D599" s="79" t="s">
        <v>571</v>
      </c>
      <c r="E599" s="79" t="s">
        <v>634</v>
      </c>
      <c r="F599" s="80" t="s">
        <v>601</v>
      </c>
      <c r="G599" s="127">
        <v>138000</v>
      </c>
      <c r="H599" s="128">
        <f t="shared" si="20"/>
        <v>110400</v>
      </c>
      <c r="J599" s="83"/>
      <c r="K599" s="76">
        <f t="shared" si="21"/>
        <v>0</v>
      </c>
      <c r="L599" s="77"/>
      <c r="N599" s="67"/>
    </row>
    <row r="600" ht="24" customHeight="1">
      <c r="A600" s="6"/>
      <c r="B600" s="149"/>
      <c r="C600" s="231"/>
      <c r="D600" s="79" t="s">
        <v>419</v>
      </c>
      <c r="E600" s="79" t="s">
        <v>669</v>
      </c>
      <c r="F600" s="80" t="s">
        <v>670</v>
      </c>
      <c r="G600" s="127">
        <v>138000</v>
      </c>
      <c r="H600" s="128">
        <f t="shared" si="20"/>
        <v>110400</v>
      </c>
      <c r="J600" s="83"/>
      <c r="K600" s="76">
        <f t="shared" si="21"/>
        <v>0</v>
      </c>
      <c r="L600" s="77"/>
      <c r="N600" s="67"/>
    </row>
    <row r="601" ht="24" customHeight="1">
      <c r="A601" s="6"/>
      <c r="B601" s="149"/>
      <c r="C601" s="232"/>
      <c r="D601" s="79" t="s">
        <v>579</v>
      </c>
      <c r="E601" s="79" t="s">
        <v>33</v>
      </c>
      <c r="F601" s="80" t="s">
        <v>671</v>
      </c>
      <c r="G601" s="127">
        <v>138000</v>
      </c>
      <c r="H601" s="128">
        <f t="shared" si="20"/>
        <v>110400</v>
      </c>
      <c r="J601" s="83"/>
      <c r="K601" s="76">
        <f t="shared" si="21"/>
        <v>0</v>
      </c>
      <c r="L601" s="77"/>
      <c r="N601" s="67"/>
    </row>
    <row r="602" ht="24" customHeight="1">
      <c r="A602" s="6"/>
      <c r="B602" s="149"/>
      <c r="C602" s="232"/>
      <c r="D602" s="79" t="s">
        <v>432</v>
      </c>
      <c r="E602" s="79" t="s">
        <v>33</v>
      </c>
      <c r="F602" s="80" t="s">
        <v>672</v>
      </c>
      <c r="G602" s="127">
        <v>138000</v>
      </c>
      <c r="H602" s="128">
        <f t="shared" si="20"/>
        <v>110400</v>
      </c>
      <c r="J602" s="83"/>
      <c r="K602" s="76">
        <f t="shared" si="21"/>
        <v>0</v>
      </c>
      <c r="L602" s="77"/>
      <c r="N602" s="67"/>
    </row>
    <row r="603" ht="24" customHeight="1">
      <c r="A603" s="6"/>
      <c r="B603" s="149"/>
      <c r="C603" s="232"/>
      <c r="D603" s="79" t="s">
        <v>585</v>
      </c>
      <c r="E603" s="79" t="s">
        <v>673</v>
      </c>
      <c r="F603" s="80" t="s">
        <v>674</v>
      </c>
      <c r="G603" s="127">
        <v>138000</v>
      </c>
      <c r="H603" s="128">
        <f t="shared" si="20"/>
        <v>110400</v>
      </c>
      <c r="J603" s="83"/>
      <c r="K603" s="76">
        <f t="shared" si="21"/>
        <v>0</v>
      </c>
      <c r="L603" s="77"/>
      <c r="N603" s="67"/>
    </row>
    <row r="604" ht="24" customHeight="1">
      <c r="A604" s="6"/>
      <c r="B604" s="149"/>
      <c r="C604" s="232"/>
      <c r="D604" s="79" t="s">
        <v>333</v>
      </c>
      <c r="E604" s="79" t="s">
        <v>675</v>
      </c>
      <c r="F604" s="80" t="s">
        <v>628</v>
      </c>
      <c r="G604" s="127">
        <v>138000</v>
      </c>
      <c r="H604" s="128">
        <f t="shared" si="20"/>
        <v>110400</v>
      </c>
      <c r="J604" s="83"/>
      <c r="K604" s="76">
        <f t="shared" si="21"/>
        <v>0</v>
      </c>
      <c r="L604" s="77"/>
      <c r="N604" s="67"/>
    </row>
    <row r="605" ht="24" customHeight="1">
      <c r="A605" s="6"/>
      <c r="B605" s="149"/>
      <c r="C605" s="232"/>
      <c r="D605" s="79" t="s">
        <v>665</v>
      </c>
      <c r="E605" s="79" t="s">
        <v>676</v>
      </c>
      <c r="F605" s="80" t="s">
        <v>630</v>
      </c>
      <c r="G605" s="127">
        <v>138000</v>
      </c>
      <c r="H605" s="128">
        <f t="shared" si="20"/>
        <v>110400</v>
      </c>
      <c r="J605" s="83"/>
      <c r="K605" s="76">
        <f t="shared" si="21"/>
        <v>0</v>
      </c>
      <c r="L605" s="77"/>
      <c r="N605" s="67"/>
    </row>
    <row r="606" ht="8.0999999999999996" customHeight="1">
      <c r="A606" s="6"/>
      <c r="B606" s="140"/>
      <c r="C606" s="141"/>
      <c r="D606" s="142"/>
      <c r="E606" s="142"/>
      <c r="F606" s="143"/>
      <c r="G606" s="144">
        <v>0</v>
      </c>
      <c r="H606" s="145"/>
      <c r="J606" s="94"/>
      <c r="K606" s="95"/>
      <c r="L606" s="96"/>
      <c r="N606" s="67"/>
    </row>
    <row r="607" ht="24" customHeight="1">
      <c r="A607" s="6"/>
      <c r="B607" s="171" t="s">
        <v>486</v>
      </c>
      <c r="C607" s="221" t="s">
        <v>677</v>
      </c>
      <c r="D607" s="85" t="s">
        <v>102</v>
      </c>
      <c r="E607" s="85" t="s">
        <v>678</v>
      </c>
      <c r="F607" s="86" t="s">
        <v>679</v>
      </c>
      <c r="G607" s="130">
        <v>128000</v>
      </c>
      <c r="H607" s="131">
        <f t="shared" si="20"/>
        <v>102400</v>
      </c>
      <c r="J607" s="150"/>
      <c r="K607" s="76">
        <f t="shared" si="21"/>
        <v>0</v>
      </c>
      <c r="L607" s="77"/>
      <c r="N607" s="67"/>
    </row>
    <row r="608" ht="24" customHeight="1">
      <c r="A608" s="6"/>
      <c r="B608" s="171" t="s">
        <v>680</v>
      </c>
      <c r="C608" s="233"/>
      <c r="D608" s="134" t="s">
        <v>102</v>
      </c>
      <c r="E608" s="134" t="s">
        <v>678</v>
      </c>
      <c r="F608" s="135" t="s">
        <v>679</v>
      </c>
      <c r="G608" s="136">
        <v>148000</v>
      </c>
      <c r="H608" s="137">
        <f t="shared" si="20"/>
        <v>118400</v>
      </c>
      <c r="J608" s="138"/>
      <c r="K608" s="76">
        <f t="shared" si="21"/>
        <v>0</v>
      </c>
      <c r="L608" s="77"/>
      <c r="N608" s="67"/>
    </row>
    <row r="609" ht="8.0999999999999996" customHeight="1">
      <c r="A609" s="6"/>
      <c r="B609" s="140"/>
      <c r="C609" s="141"/>
      <c r="D609" s="142"/>
      <c r="E609" s="142"/>
      <c r="F609" s="143"/>
      <c r="G609" s="144">
        <v>0</v>
      </c>
      <c r="H609" s="145"/>
      <c r="J609" s="94"/>
      <c r="K609" s="95"/>
      <c r="L609" s="96"/>
      <c r="N609" s="67"/>
    </row>
    <row r="610" ht="24" customHeight="1">
      <c r="A610" s="6"/>
      <c r="B610" s="171" t="s">
        <v>680</v>
      </c>
      <c r="C610" s="221" t="s">
        <v>681</v>
      </c>
      <c r="D610" s="79" t="s">
        <v>102</v>
      </c>
      <c r="E610" s="79" t="s">
        <v>678</v>
      </c>
      <c r="F610" s="80" t="s">
        <v>484</v>
      </c>
      <c r="G610" s="127">
        <v>148000</v>
      </c>
      <c r="H610" s="128">
        <f t="shared" si="20"/>
        <v>118400</v>
      </c>
      <c r="J610" s="83"/>
      <c r="K610" s="76">
        <f t="shared" si="21"/>
        <v>0</v>
      </c>
      <c r="L610" s="77"/>
      <c r="N610" s="67"/>
    </row>
    <row r="611" ht="8.0999999999999996" customHeight="1">
      <c r="A611" s="6"/>
      <c r="B611" s="140"/>
      <c r="C611" s="141"/>
      <c r="D611" s="142"/>
      <c r="E611" s="142"/>
      <c r="F611" s="143"/>
      <c r="G611" s="144">
        <v>0</v>
      </c>
      <c r="H611" s="145"/>
      <c r="J611" s="94"/>
      <c r="K611" s="95"/>
      <c r="L611" s="96"/>
      <c r="N611" s="67"/>
    </row>
    <row r="612" ht="24" customHeight="1">
      <c r="A612" s="6"/>
      <c r="B612" s="171" t="s">
        <v>486</v>
      </c>
      <c r="C612" s="221" t="s">
        <v>682</v>
      </c>
      <c r="D612" s="85" t="s">
        <v>235</v>
      </c>
      <c r="E612" s="85" t="s">
        <v>588</v>
      </c>
      <c r="F612" s="86" t="s">
        <v>427</v>
      </c>
      <c r="G612" s="130">
        <v>148000</v>
      </c>
      <c r="H612" s="131">
        <f t="shared" si="20"/>
        <v>118400</v>
      </c>
      <c r="J612" s="150"/>
      <c r="K612" s="76">
        <f t="shared" si="21"/>
        <v>0</v>
      </c>
      <c r="L612" s="77"/>
      <c r="N612" s="67"/>
    </row>
    <row r="613" ht="24" customHeight="1">
      <c r="A613" s="6"/>
      <c r="B613" s="171" t="s">
        <v>680</v>
      </c>
      <c r="C613" s="233"/>
      <c r="D613" s="134" t="s">
        <v>235</v>
      </c>
      <c r="E613" s="134" t="s">
        <v>588</v>
      </c>
      <c r="F613" s="135" t="s">
        <v>427</v>
      </c>
      <c r="G613" s="136">
        <v>168000</v>
      </c>
      <c r="H613" s="137">
        <f t="shared" si="20"/>
        <v>134400</v>
      </c>
      <c r="J613" s="138"/>
      <c r="K613" s="76">
        <f t="shared" si="21"/>
        <v>0</v>
      </c>
      <c r="L613" s="77"/>
      <c r="N613" s="67"/>
    </row>
    <row r="614" ht="8.0999999999999996" customHeight="1">
      <c r="A614" s="6"/>
      <c r="B614" s="140"/>
      <c r="C614" s="141"/>
      <c r="D614" s="142"/>
      <c r="E614" s="142"/>
      <c r="F614" s="143"/>
      <c r="G614" s="144">
        <v>0</v>
      </c>
      <c r="H614" s="145"/>
      <c r="J614" s="94"/>
      <c r="K614" s="95"/>
      <c r="L614" s="96"/>
      <c r="N614" s="67"/>
    </row>
    <row r="615" ht="24" customHeight="1">
      <c r="A615" s="6"/>
      <c r="B615" s="171" t="s">
        <v>486</v>
      </c>
      <c r="C615" s="221" t="s">
        <v>683</v>
      </c>
      <c r="D615" s="85" t="s">
        <v>235</v>
      </c>
      <c r="E615" s="85" t="s">
        <v>684</v>
      </c>
      <c r="F615" s="86" t="s">
        <v>685</v>
      </c>
      <c r="G615" s="130">
        <v>148000</v>
      </c>
      <c r="H615" s="131">
        <f t="shared" ref="H615:H678" si="22">G615*0.8</f>
        <v>118400</v>
      </c>
      <c r="J615" s="150"/>
      <c r="K615" s="76">
        <f t="shared" si="21"/>
        <v>0</v>
      </c>
      <c r="L615" s="77"/>
      <c r="N615" s="67"/>
    </row>
    <row r="616" ht="24" customHeight="1">
      <c r="A616" s="6"/>
      <c r="B616" s="171" t="s">
        <v>680</v>
      </c>
      <c r="C616" s="233"/>
      <c r="D616" s="134" t="s">
        <v>235</v>
      </c>
      <c r="E616" s="134" t="s">
        <v>684</v>
      </c>
      <c r="F616" s="135" t="s">
        <v>685</v>
      </c>
      <c r="G616" s="136">
        <v>168000</v>
      </c>
      <c r="H616" s="137">
        <f t="shared" si="22"/>
        <v>134400</v>
      </c>
      <c r="J616" s="138"/>
      <c r="K616" s="76">
        <f t="shared" si="21"/>
        <v>0</v>
      </c>
      <c r="L616" s="77"/>
      <c r="N616" s="67"/>
    </row>
    <row r="617" ht="8.0999999999999996" customHeight="1">
      <c r="A617" s="6"/>
      <c r="B617" s="140"/>
      <c r="C617" s="141"/>
      <c r="D617" s="142"/>
      <c r="E617" s="142"/>
      <c r="F617" s="143"/>
      <c r="G617" s="144">
        <v>0</v>
      </c>
      <c r="H617" s="145"/>
      <c r="J617" s="94"/>
      <c r="K617" s="95"/>
      <c r="L617" s="96"/>
      <c r="N617" s="67"/>
    </row>
    <row r="618" ht="24" customHeight="1">
      <c r="A618" s="6"/>
      <c r="B618" s="171" t="s">
        <v>680</v>
      </c>
      <c r="C618" s="221" t="s">
        <v>686</v>
      </c>
      <c r="D618" s="79" t="s">
        <v>140</v>
      </c>
      <c r="E618" s="79" t="s">
        <v>41</v>
      </c>
      <c r="F618" s="80" t="s">
        <v>687</v>
      </c>
      <c r="G618" s="127">
        <v>168000</v>
      </c>
      <c r="H618" s="128">
        <f t="shared" si="22"/>
        <v>134400</v>
      </c>
      <c r="J618" s="83"/>
      <c r="K618" s="76">
        <f t="shared" ref="K617:K680" si="23">J618*H618</f>
        <v>0</v>
      </c>
      <c r="L618" s="77"/>
      <c r="N618" s="67"/>
    </row>
    <row r="619" ht="8.0999999999999996" customHeight="1">
      <c r="A619" s="6"/>
      <c r="B619" s="140"/>
      <c r="C619" s="141"/>
      <c r="D619" s="142"/>
      <c r="E619" s="142"/>
      <c r="F619" s="143"/>
      <c r="G619" s="144">
        <v>0</v>
      </c>
      <c r="H619" s="145"/>
      <c r="J619" s="94"/>
      <c r="K619" s="95"/>
      <c r="L619" s="96"/>
      <c r="N619" s="67"/>
    </row>
    <row r="620" ht="24" customHeight="1">
      <c r="A620" s="6"/>
      <c r="B620" s="171" t="s">
        <v>486</v>
      </c>
      <c r="C620" s="221" t="s">
        <v>688</v>
      </c>
      <c r="D620" s="79" t="s">
        <v>235</v>
      </c>
      <c r="E620" s="79" t="s">
        <v>45</v>
      </c>
      <c r="F620" s="80" t="s">
        <v>249</v>
      </c>
      <c r="G620" s="127">
        <v>148000</v>
      </c>
      <c r="H620" s="128">
        <f t="shared" si="22"/>
        <v>118400</v>
      </c>
      <c r="J620" s="83"/>
      <c r="K620" s="76">
        <f t="shared" si="23"/>
        <v>0</v>
      </c>
      <c r="L620" s="77"/>
      <c r="N620" s="67"/>
    </row>
    <row r="621" ht="24" customHeight="1">
      <c r="A621" s="6"/>
      <c r="B621" s="165"/>
      <c r="C621" s="223"/>
      <c r="D621" s="85" t="s">
        <v>243</v>
      </c>
      <c r="E621" s="85" t="s">
        <v>45</v>
      </c>
      <c r="F621" s="86" t="s">
        <v>689</v>
      </c>
      <c r="G621" s="130">
        <v>168000</v>
      </c>
      <c r="H621" s="131">
        <f t="shared" si="22"/>
        <v>134400</v>
      </c>
      <c r="J621" s="150"/>
      <c r="K621" s="76">
        <f t="shared" si="23"/>
        <v>0</v>
      </c>
      <c r="L621" s="77"/>
      <c r="N621" s="67"/>
    </row>
    <row r="622" ht="24" customHeight="1">
      <c r="A622" s="6"/>
      <c r="B622" s="171" t="s">
        <v>680</v>
      </c>
      <c r="C622" s="224"/>
      <c r="D622" s="134" t="s">
        <v>235</v>
      </c>
      <c r="E622" s="134" t="s">
        <v>45</v>
      </c>
      <c r="F622" s="135" t="s">
        <v>249</v>
      </c>
      <c r="G622" s="136">
        <v>168000</v>
      </c>
      <c r="H622" s="137">
        <f t="shared" si="22"/>
        <v>134400</v>
      </c>
      <c r="J622" s="138"/>
      <c r="K622" s="76">
        <f t="shared" si="23"/>
        <v>0</v>
      </c>
      <c r="L622" s="77"/>
      <c r="N622" s="67"/>
    </row>
    <row r="623" ht="24" customHeight="1">
      <c r="A623" s="6"/>
      <c r="B623" s="165"/>
      <c r="C623" s="225"/>
      <c r="D623" s="79" t="s">
        <v>243</v>
      </c>
      <c r="E623" s="79" t="s">
        <v>45</v>
      </c>
      <c r="F623" s="80" t="s">
        <v>689</v>
      </c>
      <c r="G623" s="127">
        <v>188000</v>
      </c>
      <c r="H623" s="128">
        <f t="shared" si="22"/>
        <v>150400</v>
      </c>
      <c r="J623" s="83"/>
      <c r="K623" s="76">
        <f t="shared" si="23"/>
        <v>0</v>
      </c>
      <c r="L623" s="77"/>
      <c r="N623" s="67"/>
    </row>
    <row r="624" ht="8.0999999999999996" customHeight="1">
      <c r="A624" s="6"/>
      <c r="B624" s="140"/>
      <c r="C624" s="141"/>
      <c r="D624" s="142"/>
      <c r="E624" s="142"/>
      <c r="F624" s="143"/>
      <c r="G624" s="144">
        <v>0</v>
      </c>
      <c r="H624" s="145"/>
      <c r="J624" s="94"/>
      <c r="K624" s="95"/>
      <c r="L624" s="96"/>
      <c r="N624" s="67"/>
    </row>
    <row r="625" ht="24" customHeight="1">
      <c r="A625" s="6"/>
      <c r="B625" s="171" t="s">
        <v>680</v>
      </c>
      <c r="C625" s="221" t="s">
        <v>690</v>
      </c>
      <c r="D625" s="79" t="s">
        <v>140</v>
      </c>
      <c r="E625" s="79" t="s">
        <v>45</v>
      </c>
      <c r="F625" s="80" t="s">
        <v>691</v>
      </c>
      <c r="G625" s="127">
        <v>208000</v>
      </c>
      <c r="H625" s="128">
        <f t="shared" si="22"/>
        <v>166400</v>
      </c>
      <c r="J625" s="83"/>
      <c r="K625" s="76">
        <f t="shared" si="23"/>
        <v>0</v>
      </c>
      <c r="L625" s="77"/>
      <c r="N625" s="67"/>
    </row>
    <row r="626" ht="8.0999999999999996" customHeight="1">
      <c r="A626" s="6"/>
      <c r="B626" s="140"/>
      <c r="C626" s="141"/>
      <c r="D626" s="142"/>
      <c r="E626" s="142"/>
      <c r="F626" s="143"/>
      <c r="G626" s="144">
        <v>0</v>
      </c>
      <c r="H626" s="145"/>
      <c r="J626" s="94"/>
      <c r="K626" s="95"/>
      <c r="L626" s="96"/>
      <c r="N626" s="67"/>
    </row>
    <row r="627" ht="24" customHeight="1">
      <c r="A627" s="6"/>
      <c r="B627" s="171" t="s">
        <v>486</v>
      </c>
      <c r="C627" s="234" t="s">
        <v>692</v>
      </c>
      <c r="D627" s="85" t="s">
        <v>192</v>
      </c>
      <c r="E627" s="85" t="s">
        <v>426</v>
      </c>
      <c r="F627" s="86" t="s">
        <v>693</v>
      </c>
      <c r="G627" s="130">
        <v>148000</v>
      </c>
      <c r="H627" s="131">
        <f t="shared" si="22"/>
        <v>118400</v>
      </c>
      <c r="J627" s="150"/>
      <c r="K627" s="76">
        <f t="shared" si="23"/>
        <v>0</v>
      </c>
      <c r="L627" s="77"/>
      <c r="N627" s="67"/>
    </row>
    <row r="628" ht="24" customHeight="1">
      <c r="A628" s="6"/>
      <c r="B628" s="171" t="s">
        <v>680</v>
      </c>
      <c r="C628" s="233"/>
      <c r="D628" s="134" t="s">
        <v>192</v>
      </c>
      <c r="E628" s="134" t="s">
        <v>426</v>
      </c>
      <c r="F628" s="135" t="s">
        <v>693</v>
      </c>
      <c r="G628" s="136">
        <v>168000</v>
      </c>
      <c r="H628" s="137">
        <f t="shared" si="22"/>
        <v>134400</v>
      </c>
      <c r="J628" s="138"/>
      <c r="K628" s="76">
        <f t="shared" si="23"/>
        <v>0</v>
      </c>
      <c r="L628" s="77"/>
      <c r="N628" s="67"/>
    </row>
    <row r="629" ht="8.0999999999999996" customHeight="1">
      <c r="A629" s="6"/>
      <c r="B629" s="140"/>
      <c r="C629" s="141"/>
      <c r="D629" s="142"/>
      <c r="E629" s="142"/>
      <c r="F629" s="143"/>
      <c r="G629" s="144">
        <v>0</v>
      </c>
      <c r="H629" s="145"/>
      <c r="J629" s="94"/>
      <c r="K629" s="95"/>
      <c r="L629" s="96"/>
      <c r="N629" s="67"/>
    </row>
    <row r="630" ht="24" customHeight="1">
      <c r="A630" s="6"/>
      <c r="B630" s="171" t="s">
        <v>486</v>
      </c>
      <c r="C630" s="221" t="s">
        <v>694</v>
      </c>
      <c r="D630" s="79" t="s">
        <v>235</v>
      </c>
      <c r="E630" s="79" t="s">
        <v>588</v>
      </c>
      <c r="F630" s="80" t="s">
        <v>695</v>
      </c>
      <c r="G630" s="127">
        <v>148000</v>
      </c>
      <c r="H630" s="128">
        <f t="shared" si="22"/>
        <v>118400</v>
      </c>
      <c r="J630" s="83"/>
      <c r="K630" s="76">
        <f t="shared" si="23"/>
        <v>0</v>
      </c>
      <c r="L630" s="77"/>
      <c r="N630" s="67"/>
    </row>
    <row r="631" ht="24" customHeight="1">
      <c r="A631" s="6"/>
      <c r="B631" s="165"/>
      <c r="C631" s="232"/>
      <c r="D631" s="79" t="s">
        <v>192</v>
      </c>
      <c r="E631" s="79" t="s">
        <v>696</v>
      </c>
      <c r="F631" s="80" t="s">
        <v>697</v>
      </c>
      <c r="G631" s="127">
        <v>148000</v>
      </c>
      <c r="H631" s="128">
        <f t="shared" si="22"/>
        <v>118400</v>
      </c>
      <c r="J631" s="83"/>
      <c r="K631" s="76">
        <f t="shared" si="23"/>
        <v>0</v>
      </c>
      <c r="L631" s="77"/>
      <c r="N631" s="67"/>
    </row>
    <row r="632" ht="24" customHeight="1">
      <c r="A632" s="6"/>
      <c r="B632" s="165"/>
      <c r="C632" s="232"/>
      <c r="D632" s="85" t="s">
        <v>243</v>
      </c>
      <c r="E632" s="85" t="s">
        <v>251</v>
      </c>
      <c r="F632" s="86" t="s">
        <v>698</v>
      </c>
      <c r="G632" s="130">
        <v>168000</v>
      </c>
      <c r="H632" s="131">
        <f t="shared" si="22"/>
        <v>134400</v>
      </c>
      <c r="J632" s="150"/>
      <c r="K632" s="76">
        <f t="shared" si="23"/>
        <v>0</v>
      </c>
      <c r="L632" s="77"/>
      <c r="N632" s="67"/>
    </row>
    <row r="633" ht="24" customHeight="1">
      <c r="A633" s="6"/>
      <c r="B633" s="171" t="s">
        <v>680</v>
      </c>
      <c r="C633" s="232"/>
      <c r="D633" s="134" t="s">
        <v>235</v>
      </c>
      <c r="E633" s="134" t="s">
        <v>588</v>
      </c>
      <c r="F633" s="135" t="s">
        <v>695</v>
      </c>
      <c r="G633" s="136">
        <v>168000</v>
      </c>
      <c r="H633" s="137">
        <f t="shared" si="22"/>
        <v>134400</v>
      </c>
      <c r="J633" s="138"/>
      <c r="K633" s="76">
        <f t="shared" si="23"/>
        <v>0</v>
      </c>
      <c r="L633" s="77"/>
      <c r="N633" s="67"/>
    </row>
    <row r="634" ht="24" customHeight="1">
      <c r="A634" s="6"/>
      <c r="B634" s="161"/>
      <c r="C634" s="232"/>
      <c r="D634" s="79" t="s">
        <v>192</v>
      </c>
      <c r="E634" s="79" t="s">
        <v>696</v>
      </c>
      <c r="F634" s="80" t="s">
        <v>697</v>
      </c>
      <c r="G634" s="127">
        <v>168000</v>
      </c>
      <c r="H634" s="128">
        <f t="shared" si="22"/>
        <v>134400</v>
      </c>
      <c r="J634" s="83"/>
      <c r="K634" s="76">
        <f t="shared" si="23"/>
        <v>0</v>
      </c>
      <c r="L634" s="77"/>
      <c r="N634" s="67"/>
    </row>
    <row r="635" ht="24" customHeight="1">
      <c r="A635" s="6"/>
      <c r="B635" s="161"/>
      <c r="C635" s="235"/>
      <c r="D635" s="156" t="s">
        <v>243</v>
      </c>
      <c r="E635" s="156" t="s">
        <v>251</v>
      </c>
      <c r="F635" s="157" t="s">
        <v>698</v>
      </c>
      <c r="G635" s="158">
        <v>188000</v>
      </c>
      <c r="H635" s="159">
        <f t="shared" si="22"/>
        <v>150400</v>
      </c>
      <c r="J635" s="83"/>
      <c r="K635" s="76">
        <f t="shared" si="23"/>
        <v>0</v>
      </c>
      <c r="L635" s="77"/>
      <c r="N635" s="67"/>
    </row>
    <row r="636" ht="29.25" customHeight="1">
      <c r="A636" s="6"/>
      <c r="B636" s="179" t="s">
        <v>699</v>
      </c>
      <c r="C636" s="180"/>
      <c r="D636" s="180"/>
      <c r="E636" s="180"/>
      <c r="F636" s="180"/>
      <c r="G636" s="181"/>
      <c r="H636" s="62">
        <v>-0.20000000000000001</v>
      </c>
      <c r="J636" s="207" t="s">
        <v>25</v>
      </c>
      <c r="K636" s="95"/>
      <c r="L636" s="160"/>
      <c r="N636" s="67"/>
    </row>
    <row r="637" ht="24" customHeight="1">
      <c r="A637" s="6"/>
      <c r="B637" s="129" t="s">
        <v>700</v>
      </c>
      <c r="C637" s="221" t="s">
        <v>701</v>
      </c>
      <c r="D637" s="121" t="s">
        <v>702</v>
      </c>
      <c r="E637" s="121" t="s">
        <v>703</v>
      </c>
      <c r="F637" s="122" t="s">
        <v>704</v>
      </c>
      <c r="G637" s="123">
        <v>248000</v>
      </c>
      <c r="H637" s="124">
        <f t="shared" si="22"/>
        <v>198400</v>
      </c>
      <c r="J637" s="83">
        <v>0</v>
      </c>
      <c r="K637" s="76">
        <f t="shared" si="23"/>
        <v>0</v>
      </c>
      <c r="L637" s="77"/>
      <c r="N637" s="67"/>
    </row>
    <row r="638" ht="24" customHeight="1">
      <c r="A638" s="6"/>
      <c r="B638" s="149"/>
      <c r="C638" s="236" t="s">
        <v>705</v>
      </c>
      <c r="D638" s="79" t="s">
        <v>706</v>
      </c>
      <c r="E638" s="79" t="s">
        <v>707</v>
      </c>
      <c r="F638" s="80" t="s">
        <v>708</v>
      </c>
      <c r="G638" s="127">
        <v>248000</v>
      </c>
      <c r="H638" s="128">
        <f t="shared" si="22"/>
        <v>198400</v>
      </c>
      <c r="J638" s="83">
        <v>0</v>
      </c>
      <c r="K638" s="76">
        <f t="shared" si="23"/>
        <v>0</v>
      </c>
      <c r="L638" s="77"/>
      <c r="N638" s="67"/>
    </row>
    <row r="639" ht="24" customHeight="1">
      <c r="A639" s="6"/>
      <c r="B639" s="149"/>
      <c r="C639" s="237"/>
      <c r="D639" s="79" t="s">
        <v>709</v>
      </c>
      <c r="E639" s="79" t="s">
        <v>710</v>
      </c>
      <c r="F639" s="80" t="s">
        <v>711</v>
      </c>
      <c r="G639" s="127">
        <v>248000</v>
      </c>
      <c r="H639" s="128">
        <f t="shared" si="22"/>
        <v>198400</v>
      </c>
      <c r="J639" s="83">
        <v>0</v>
      </c>
      <c r="K639" s="76">
        <f t="shared" si="23"/>
        <v>0</v>
      </c>
      <c r="L639" s="77"/>
      <c r="N639" s="67"/>
    </row>
    <row r="640" ht="24" customHeight="1">
      <c r="A640" s="6"/>
      <c r="B640" s="149"/>
      <c r="C640" s="237"/>
      <c r="D640" s="79" t="s">
        <v>712</v>
      </c>
      <c r="E640" s="79" t="s">
        <v>713</v>
      </c>
      <c r="F640" s="80" t="s">
        <v>714</v>
      </c>
      <c r="G640" s="127">
        <v>248000</v>
      </c>
      <c r="H640" s="128">
        <f t="shared" si="22"/>
        <v>198400</v>
      </c>
      <c r="J640" s="83"/>
      <c r="K640" s="76">
        <f t="shared" si="23"/>
        <v>0</v>
      </c>
      <c r="L640" s="77"/>
      <c r="N640" s="67"/>
    </row>
    <row r="641" ht="24" customHeight="1">
      <c r="A641" s="6"/>
      <c r="B641" s="149"/>
      <c r="C641" s="237"/>
      <c r="D641" s="79" t="s">
        <v>715</v>
      </c>
      <c r="E641" s="79" t="s">
        <v>716</v>
      </c>
      <c r="F641" s="80" t="s">
        <v>717</v>
      </c>
      <c r="G641" s="127">
        <v>248000</v>
      </c>
      <c r="H641" s="128">
        <f t="shared" si="22"/>
        <v>198400</v>
      </c>
      <c r="J641" s="83"/>
      <c r="K641" s="76">
        <f t="shared" si="23"/>
        <v>0</v>
      </c>
      <c r="L641" s="77"/>
      <c r="N641" s="67"/>
    </row>
    <row r="642" ht="24" customHeight="1">
      <c r="A642" s="6"/>
      <c r="B642" s="149"/>
      <c r="C642" s="237"/>
      <c r="D642" s="79" t="s">
        <v>718</v>
      </c>
      <c r="E642" s="79" t="s">
        <v>719</v>
      </c>
      <c r="F642" s="80" t="s">
        <v>720</v>
      </c>
      <c r="G642" s="127">
        <v>248000</v>
      </c>
      <c r="H642" s="128">
        <f t="shared" si="22"/>
        <v>198400</v>
      </c>
      <c r="J642" s="83"/>
      <c r="K642" s="76">
        <f t="shared" si="23"/>
        <v>0</v>
      </c>
      <c r="L642" s="77"/>
      <c r="N642" s="67"/>
    </row>
    <row r="643" ht="24" customHeight="1">
      <c r="A643" s="6"/>
      <c r="B643" s="149"/>
      <c r="C643" s="237"/>
      <c r="D643" s="79" t="s">
        <v>721</v>
      </c>
      <c r="E643" s="79" t="s">
        <v>722</v>
      </c>
      <c r="F643" s="80" t="s">
        <v>723</v>
      </c>
      <c r="G643" s="127">
        <v>248000</v>
      </c>
      <c r="H643" s="128">
        <f t="shared" si="22"/>
        <v>198400</v>
      </c>
      <c r="J643" s="83"/>
      <c r="K643" s="76">
        <f t="shared" si="23"/>
        <v>0</v>
      </c>
      <c r="L643" s="77"/>
      <c r="N643" s="67"/>
    </row>
    <row r="644" ht="24" customHeight="1">
      <c r="A644" s="6"/>
      <c r="B644" s="149"/>
      <c r="C644" s="237"/>
      <c r="D644" s="79" t="s">
        <v>724</v>
      </c>
      <c r="E644" s="79" t="s">
        <v>725</v>
      </c>
      <c r="F644" s="80" t="s">
        <v>726</v>
      </c>
      <c r="G644" s="127">
        <v>248000</v>
      </c>
      <c r="H644" s="128">
        <f t="shared" si="22"/>
        <v>198400</v>
      </c>
      <c r="J644" s="83"/>
      <c r="K644" s="76">
        <f t="shared" si="23"/>
        <v>0</v>
      </c>
      <c r="L644" s="77"/>
      <c r="N644" s="67"/>
    </row>
    <row r="645" ht="8.0999999999999996" customHeight="1">
      <c r="A645" s="6"/>
      <c r="B645" s="140"/>
      <c r="C645" s="141"/>
      <c r="D645" s="142"/>
      <c r="E645" s="142"/>
      <c r="F645" s="143"/>
      <c r="G645" s="144">
        <v>0</v>
      </c>
      <c r="H645" s="145"/>
      <c r="J645" s="94"/>
      <c r="K645" s="95"/>
      <c r="L645" s="96"/>
      <c r="N645" s="67"/>
    </row>
    <row r="646" ht="24" customHeight="1">
      <c r="A646" s="6"/>
      <c r="B646" s="129" t="s">
        <v>727</v>
      </c>
      <c r="C646" s="221" t="s">
        <v>728</v>
      </c>
      <c r="D646" s="79" t="s">
        <v>702</v>
      </c>
      <c r="E646" s="79" t="s">
        <v>707</v>
      </c>
      <c r="F646" s="80" t="s">
        <v>704</v>
      </c>
      <c r="G646" s="127">
        <v>248000</v>
      </c>
      <c r="H646" s="128">
        <f t="shared" si="22"/>
        <v>198400</v>
      </c>
      <c r="J646" s="83"/>
      <c r="K646" s="76">
        <f t="shared" si="23"/>
        <v>0</v>
      </c>
      <c r="L646" s="77"/>
      <c r="N646" s="67"/>
    </row>
    <row r="647" ht="24" customHeight="1">
      <c r="A647" s="6"/>
      <c r="B647" s="149"/>
      <c r="C647" s="236" t="s">
        <v>729</v>
      </c>
      <c r="D647" s="79" t="s">
        <v>706</v>
      </c>
      <c r="E647" s="79" t="s">
        <v>730</v>
      </c>
      <c r="F647" s="80" t="s">
        <v>708</v>
      </c>
      <c r="G647" s="127">
        <v>248000</v>
      </c>
      <c r="H647" s="128">
        <f t="shared" si="22"/>
        <v>198400</v>
      </c>
      <c r="J647" s="83"/>
      <c r="K647" s="76">
        <f t="shared" si="23"/>
        <v>0</v>
      </c>
      <c r="L647" s="77"/>
      <c r="N647" s="67"/>
    </row>
    <row r="648" ht="24" customHeight="1">
      <c r="A648" s="6"/>
      <c r="B648" s="149"/>
      <c r="C648" s="237"/>
      <c r="D648" s="79" t="s">
        <v>731</v>
      </c>
      <c r="E648" s="79" t="s">
        <v>713</v>
      </c>
      <c r="F648" s="80" t="s">
        <v>711</v>
      </c>
      <c r="G648" s="127">
        <v>248000</v>
      </c>
      <c r="H648" s="128">
        <f t="shared" si="22"/>
        <v>198400</v>
      </c>
      <c r="J648" s="83"/>
      <c r="K648" s="76">
        <f t="shared" si="23"/>
        <v>0</v>
      </c>
      <c r="L648" s="77"/>
      <c r="N648" s="67"/>
    </row>
    <row r="649" ht="24" customHeight="1">
      <c r="A649" s="6"/>
      <c r="B649" s="149"/>
      <c r="C649" s="237"/>
      <c r="D649" s="79" t="s">
        <v>732</v>
      </c>
      <c r="E649" s="79" t="s">
        <v>733</v>
      </c>
      <c r="F649" s="80" t="s">
        <v>714</v>
      </c>
      <c r="G649" s="127">
        <v>248000</v>
      </c>
      <c r="H649" s="128">
        <f t="shared" si="22"/>
        <v>198400</v>
      </c>
      <c r="J649" s="83"/>
      <c r="K649" s="76">
        <f t="shared" si="23"/>
        <v>0</v>
      </c>
      <c r="L649" s="77"/>
      <c r="N649" s="67"/>
    </row>
    <row r="650" ht="24" customHeight="1">
      <c r="A650" s="6"/>
      <c r="B650" s="149"/>
      <c r="C650" s="237"/>
      <c r="D650" s="79" t="s">
        <v>715</v>
      </c>
      <c r="E650" s="79" t="s">
        <v>734</v>
      </c>
      <c r="F650" s="80" t="s">
        <v>717</v>
      </c>
      <c r="G650" s="127">
        <v>248000</v>
      </c>
      <c r="H650" s="128">
        <f t="shared" si="22"/>
        <v>198400</v>
      </c>
      <c r="J650" s="83"/>
      <c r="K650" s="76">
        <f t="shared" si="23"/>
        <v>0</v>
      </c>
      <c r="L650" s="77"/>
      <c r="N650" s="67"/>
    </row>
    <row r="651" ht="24" customHeight="1">
      <c r="A651" s="6"/>
      <c r="B651" s="149"/>
      <c r="C651" s="237"/>
      <c r="D651" s="79" t="s">
        <v>718</v>
      </c>
      <c r="E651" s="79" t="s">
        <v>735</v>
      </c>
      <c r="F651" s="80" t="s">
        <v>720</v>
      </c>
      <c r="G651" s="127">
        <v>248000</v>
      </c>
      <c r="H651" s="128">
        <f t="shared" si="22"/>
        <v>198400</v>
      </c>
      <c r="J651" s="83"/>
      <c r="K651" s="76">
        <f t="shared" si="23"/>
        <v>0</v>
      </c>
      <c r="L651" s="77"/>
      <c r="N651" s="67"/>
    </row>
    <row r="652" ht="24" customHeight="1">
      <c r="A652" s="6"/>
      <c r="B652" s="149"/>
      <c r="C652" s="237"/>
      <c r="D652" s="79" t="s">
        <v>736</v>
      </c>
      <c r="E652" s="79" t="s">
        <v>737</v>
      </c>
      <c r="F652" s="80" t="s">
        <v>723</v>
      </c>
      <c r="G652" s="127">
        <v>248000</v>
      </c>
      <c r="H652" s="128">
        <f t="shared" si="22"/>
        <v>198400</v>
      </c>
      <c r="J652" s="83"/>
      <c r="K652" s="76">
        <f t="shared" si="23"/>
        <v>0</v>
      </c>
      <c r="L652" s="77"/>
      <c r="N652" s="67"/>
    </row>
    <row r="653" ht="24" customHeight="1">
      <c r="A653" s="6"/>
      <c r="B653" s="149"/>
      <c r="C653" s="237"/>
      <c r="D653" s="79" t="s">
        <v>738</v>
      </c>
      <c r="E653" s="79" t="s">
        <v>725</v>
      </c>
      <c r="F653" s="80" t="s">
        <v>726</v>
      </c>
      <c r="G653" s="127">
        <v>248000</v>
      </c>
      <c r="H653" s="128">
        <f t="shared" si="22"/>
        <v>198400</v>
      </c>
      <c r="J653" s="83"/>
      <c r="K653" s="76">
        <f t="shared" si="23"/>
        <v>0</v>
      </c>
      <c r="L653" s="77"/>
      <c r="N653" s="67"/>
    </row>
    <row r="654" ht="8.0999999999999996" customHeight="1">
      <c r="A654" s="6"/>
      <c r="B654" s="140"/>
      <c r="C654" s="141"/>
      <c r="D654" s="142"/>
      <c r="E654" s="142"/>
      <c r="F654" s="143"/>
      <c r="G654" s="144">
        <v>0</v>
      </c>
      <c r="H654" s="145"/>
      <c r="J654" s="94"/>
      <c r="K654" s="95"/>
      <c r="L654" s="96"/>
      <c r="N654" s="67"/>
    </row>
    <row r="655" ht="24" customHeight="1">
      <c r="A655" s="6"/>
      <c r="B655" s="229" t="s">
        <v>739</v>
      </c>
      <c r="C655" s="221" t="s">
        <v>740</v>
      </c>
      <c r="D655" s="79" t="s">
        <v>741</v>
      </c>
      <c r="E655" s="79" t="s">
        <v>733</v>
      </c>
      <c r="F655" s="80" t="s">
        <v>711</v>
      </c>
      <c r="G655" s="127">
        <v>248000</v>
      </c>
      <c r="H655" s="128">
        <f t="shared" si="22"/>
        <v>198400</v>
      </c>
      <c r="J655" s="83"/>
      <c r="K655" s="76">
        <f t="shared" si="23"/>
        <v>0</v>
      </c>
      <c r="L655" s="77"/>
      <c r="N655" s="67"/>
    </row>
    <row r="656" ht="24" customHeight="1">
      <c r="A656" s="6"/>
      <c r="B656" s="129"/>
      <c r="C656" s="236" t="s">
        <v>742</v>
      </c>
      <c r="D656" s="79" t="s">
        <v>731</v>
      </c>
      <c r="E656" s="79" t="s">
        <v>734</v>
      </c>
      <c r="F656" s="80" t="s">
        <v>714</v>
      </c>
      <c r="G656" s="127">
        <v>248000</v>
      </c>
      <c r="H656" s="128">
        <f t="shared" si="22"/>
        <v>198400</v>
      </c>
      <c r="J656" s="83"/>
      <c r="K656" s="76">
        <f t="shared" si="23"/>
        <v>0</v>
      </c>
      <c r="L656" s="77"/>
      <c r="N656" s="67"/>
    </row>
    <row r="657" ht="24" customHeight="1">
      <c r="A657" s="6"/>
      <c r="B657" s="149"/>
      <c r="C657" s="237"/>
      <c r="D657" s="79" t="s">
        <v>712</v>
      </c>
      <c r="E657" s="79" t="s">
        <v>719</v>
      </c>
      <c r="F657" s="80" t="s">
        <v>717</v>
      </c>
      <c r="G657" s="127">
        <v>248000</v>
      </c>
      <c r="H657" s="128">
        <f t="shared" si="22"/>
        <v>198400</v>
      </c>
      <c r="J657" s="83"/>
      <c r="K657" s="76">
        <f t="shared" si="23"/>
        <v>0</v>
      </c>
      <c r="L657" s="77"/>
      <c r="N657" s="67"/>
    </row>
    <row r="658" ht="24" customHeight="1">
      <c r="A658" s="6"/>
      <c r="B658" s="149"/>
      <c r="C658" s="237"/>
      <c r="D658" s="79" t="s">
        <v>743</v>
      </c>
      <c r="E658" s="79" t="s">
        <v>722</v>
      </c>
      <c r="F658" s="80" t="s">
        <v>720</v>
      </c>
      <c r="G658" s="127">
        <v>248000</v>
      </c>
      <c r="H658" s="128">
        <f t="shared" si="22"/>
        <v>198400</v>
      </c>
      <c r="J658" s="83"/>
      <c r="K658" s="76">
        <f t="shared" si="23"/>
        <v>0</v>
      </c>
      <c r="L658" s="77"/>
      <c r="N658" s="67"/>
    </row>
    <row r="659" ht="24" customHeight="1">
      <c r="A659" s="6"/>
      <c r="B659" s="149"/>
      <c r="C659" s="237"/>
      <c r="D659" s="79" t="s">
        <v>715</v>
      </c>
      <c r="E659" s="79" t="s">
        <v>744</v>
      </c>
      <c r="F659" s="80" t="s">
        <v>723</v>
      </c>
      <c r="G659" s="127">
        <v>248000</v>
      </c>
      <c r="H659" s="128">
        <f t="shared" si="22"/>
        <v>198400</v>
      </c>
      <c r="J659" s="83"/>
      <c r="K659" s="76">
        <f t="shared" si="23"/>
        <v>0</v>
      </c>
      <c r="L659" s="77"/>
      <c r="N659" s="67"/>
    </row>
    <row r="660" ht="8.0999999999999996" customHeight="1">
      <c r="A660" s="6"/>
      <c r="B660" s="140"/>
      <c r="C660" s="141"/>
      <c r="D660" s="142"/>
      <c r="E660" s="142"/>
      <c r="F660" s="143"/>
      <c r="G660" s="144">
        <v>0</v>
      </c>
      <c r="H660" s="145"/>
      <c r="J660" s="94"/>
      <c r="K660" s="95"/>
      <c r="L660" s="96"/>
      <c r="N660" s="67"/>
    </row>
    <row r="661" ht="24" customHeight="1">
      <c r="A661" s="6"/>
      <c r="B661" s="129" t="s">
        <v>727</v>
      </c>
      <c r="C661" s="221" t="s">
        <v>745</v>
      </c>
      <c r="D661" s="79" t="s">
        <v>746</v>
      </c>
      <c r="E661" s="79" t="s">
        <v>733</v>
      </c>
      <c r="F661" s="80" t="s">
        <v>711</v>
      </c>
      <c r="G661" s="127">
        <v>248000</v>
      </c>
      <c r="H661" s="128">
        <f t="shared" si="22"/>
        <v>198400</v>
      </c>
      <c r="J661" s="83"/>
      <c r="K661" s="76">
        <f t="shared" si="23"/>
        <v>0</v>
      </c>
      <c r="L661" s="77"/>
      <c r="N661" s="67"/>
    </row>
    <row r="662" ht="24" customHeight="1">
      <c r="A662" s="6"/>
      <c r="B662" s="149"/>
      <c r="C662" s="236" t="s">
        <v>742</v>
      </c>
      <c r="D662" s="79" t="s">
        <v>747</v>
      </c>
      <c r="E662" s="79" t="s">
        <v>734</v>
      </c>
      <c r="F662" s="80" t="s">
        <v>714</v>
      </c>
      <c r="G662" s="127">
        <v>248000</v>
      </c>
      <c r="H662" s="128">
        <f t="shared" si="22"/>
        <v>198400</v>
      </c>
      <c r="J662" s="83"/>
      <c r="K662" s="76">
        <f t="shared" si="23"/>
        <v>0</v>
      </c>
      <c r="L662" s="77"/>
      <c r="N662" s="67"/>
    </row>
    <row r="663" ht="24" customHeight="1">
      <c r="A663" s="6"/>
      <c r="B663" s="149"/>
      <c r="C663" s="237"/>
      <c r="D663" s="79" t="s">
        <v>748</v>
      </c>
      <c r="E663" s="79" t="s">
        <v>719</v>
      </c>
      <c r="F663" s="80" t="s">
        <v>717</v>
      </c>
      <c r="G663" s="127">
        <v>248000</v>
      </c>
      <c r="H663" s="128">
        <f t="shared" si="22"/>
        <v>198400</v>
      </c>
      <c r="J663" s="83"/>
      <c r="K663" s="76">
        <f t="shared" si="23"/>
        <v>0</v>
      </c>
      <c r="L663" s="77"/>
      <c r="N663" s="67"/>
    </row>
    <row r="664" ht="24" customHeight="1">
      <c r="A664" s="6"/>
      <c r="B664" s="149"/>
      <c r="C664" s="237"/>
      <c r="D664" s="79" t="s">
        <v>736</v>
      </c>
      <c r="E664" s="79" t="s">
        <v>722</v>
      </c>
      <c r="F664" s="80" t="s">
        <v>720</v>
      </c>
      <c r="G664" s="127">
        <v>248000</v>
      </c>
      <c r="H664" s="128">
        <f t="shared" si="22"/>
        <v>198400</v>
      </c>
      <c r="J664" s="83"/>
      <c r="K664" s="76">
        <f t="shared" si="23"/>
        <v>0</v>
      </c>
      <c r="L664" s="77"/>
      <c r="N664" s="67"/>
    </row>
    <row r="665" ht="24" customHeight="1">
      <c r="A665" s="6" t="s">
        <v>40</v>
      </c>
      <c r="B665" s="149"/>
      <c r="C665" s="237"/>
      <c r="D665" s="79" t="s">
        <v>749</v>
      </c>
      <c r="E665" s="79" t="s">
        <v>737</v>
      </c>
      <c r="F665" s="80" t="s">
        <v>723</v>
      </c>
      <c r="G665" s="127">
        <v>248000</v>
      </c>
      <c r="H665" s="128">
        <f t="shared" si="22"/>
        <v>198400</v>
      </c>
      <c r="J665" s="83"/>
      <c r="K665" s="76">
        <f t="shared" si="23"/>
        <v>0</v>
      </c>
      <c r="L665" s="77"/>
      <c r="N665" s="67"/>
    </row>
    <row r="666" ht="8.0999999999999996" customHeight="1">
      <c r="A666" s="6"/>
      <c r="B666" s="140"/>
      <c r="C666" s="141"/>
      <c r="D666" s="142"/>
      <c r="E666" s="142"/>
      <c r="F666" s="143"/>
      <c r="G666" s="144">
        <v>0</v>
      </c>
      <c r="H666" s="145"/>
      <c r="J666" s="94"/>
      <c r="K666" s="95"/>
      <c r="L666" s="96"/>
      <c r="N666" s="67"/>
    </row>
    <row r="667" ht="24" customHeight="1">
      <c r="A667" s="6"/>
      <c r="B667" s="168" t="s">
        <v>750</v>
      </c>
      <c r="C667" s="221" t="s">
        <v>751</v>
      </c>
      <c r="D667" s="79" t="s">
        <v>709</v>
      </c>
      <c r="E667" s="79" t="s">
        <v>735</v>
      </c>
      <c r="F667" s="80" t="s">
        <v>375</v>
      </c>
      <c r="G667" s="127">
        <v>248000</v>
      </c>
      <c r="H667" s="128">
        <f t="shared" si="22"/>
        <v>198400</v>
      </c>
      <c r="J667" s="83"/>
      <c r="K667" s="217">
        <f t="shared" si="23"/>
        <v>0</v>
      </c>
      <c r="L667" s="238"/>
      <c r="N667" s="67"/>
    </row>
    <row r="668" ht="24" customHeight="1">
      <c r="A668" s="6"/>
      <c r="B668" s="239"/>
      <c r="C668" s="236" t="s">
        <v>752</v>
      </c>
      <c r="D668" s="79" t="s">
        <v>747</v>
      </c>
      <c r="E668" s="79" t="s">
        <v>737</v>
      </c>
      <c r="F668" s="80" t="s">
        <v>753</v>
      </c>
      <c r="G668" s="127">
        <v>248000</v>
      </c>
      <c r="H668" s="128">
        <f t="shared" si="22"/>
        <v>198400</v>
      </c>
      <c r="J668" s="83"/>
      <c r="K668" s="217">
        <f t="shared" si="23"/>
        <v>0</v>
      </c>
      <c r="L668" s="238"/>
      <c r="N668" s="67"/>
    </row>
    <row r="669" ht="24" customHeight="1">
      <c r="A669" s="6"/>
      <c r="B669" s="171"/>
      <c r="C669" s="237"/>
      <c r="D669" s="79" t="s">
        <v>747</v>
      </c>
      <c r="E669" s="79" t="s">
        <v>725</v>
      </c>
      <c r="F669" s="80" t="s">
        <v>754</v>
      </c>
      <c r="G669" s="127">
        <v>248000</v>
      </c>
      <c r="H669" s="128">
        <f t="shared" si="22"/>
        <v>198400</v>
      </c>
      <c r="J669" s="83"/>
      <c r="K669" s="217">
        <f t="shared" si="23"/>
        <v>0</v>
      </c>
      <c r="L669" s="238"/>
      <c r="N669" s="67"/>
    </row>
    <row r="670" ht="8.0999999999999996" customHeight="1">
      <c r="A670" s="6"/>
      <c r="B670" s="140"/>
      <c r="C670" s="141"/>
      <c r="D670" s="142"/>
      <c r="E670" s="142"/>
      <c r="F670" s="143"/>
      <c r="G670" s="144">
        <v>0</v>
      </c>
      <c r="H670" s="145"/>
      <c r="J670" s="94"/>
      <c r="K670" s="95"/>
      <c r="L670" s="96"/>
      <c r="N670" s="67"/>
    </row>
    <row r="671" ht="24" customHeight="1">
      <c r="A671" s="6"/>
      <c r="B671" s="168" t="s">
        <v>750</v>
      </c>
      <c r="C671" s="221" t="s">
        <v>755</v>
      </c>
      <c r="D671" s="79" t="s">
        <v>738</v>
      </c>
      <c r="E671" s="79" t="s">
        <v>756</v>
      </c>
      <c r="F671" s="80" t="s">
        <v>164</v>
      </c>
      <c r="G671" s="127">
        <v>248000</v>
      </c>
      <c r="H671" s="128">
        <f t="shared" si="22"/>
        <v>198400</v>
      </c>
      <c r="J671" s="83"/>
      <c r="K671" s="217">
        <f t="shared" si="23"/>
        <v>0</v>
      </c>
      <c r="L671" s="238"/>
      <c r="N671" s="67"/>
    </row>
    <row r="672" ht="24" customHeight="1">
      <c r="A672" s="6"/>
      <c r="B672" s="239"/>
      <c r="C672" s="236" t="s">
        <v>757</v>
      </c>
      <c r="D672" s="79" t="s">
        <v>748</v>
      </c>
      <c r="E672" s="79" t="s">
        <v>758</v>
      </c>
      <c r="F672" s="80" t="s">
        <v>471</v>
      </c>
      <c r="G672" s="127">
        <v>248000</v>
      </c>
      <c r="H672" s="128">
        <f t="shared" si="22"/>
        <v>198400</v>
      </c>
      <c r="J672" s="83"/>
      <c r="K672" s="217">
        <f t="shared" si="23"/>
        <v>0</v>
      </c>
      <c r="L672" s="238"/>
      <c r="N672" s="67"/>
    </row>
    <row r="673" ht="24" customHeight="1">
      <c r="A673" s="6"/>
      <c r="B673" s="171"/>
      <c r="C673" s="237"/>
      <c r="D673" s="79" t="s">
        <v>759</v>
      </c>
      <c r="E673" s="79" t="s">
        <v>760</v>
      </c>
      <c r="F673" s="80" t="s">
        <v>475</v>
      </c>
      <c r="G673" s="127">
        <v>248000</v>
      </c>
      <c r="H673" s="128">
        <f t="shared" si="22"/>
        <v>198400</v>
      </c>
      <c r="J673" s="83"/>
      <c r="K673" s="217">
        <f t="shared" si="23"/>
        <v>0</v>
      </c>
      <c r="L673" s="238"/>
      <c r="N673" s="67"/>
    </row>
    <row r="674" ht="8.0999999999999996" customHeight="1">
      <c r="A674" s="6"/>
      <c r="B674" s="140"/>
      <c r="C674" s="141"/>
      <c r="D674" s="142"/>
      <c r="E674" s="142"/>
      <c r="F674" s="143"/>
      <c r="G674" s="144">
        <v>0</v>
      </c>
      <c r="H674" s="145"/>
      <c r="J674" s="94"/>
      <c r="K674" s="95"/>
      <c r="L674" s="96"/>
      <c r="N674" s="67"/>
    </row>
    <row r="675" ht="24" customHeight="1">
      <c r="A675" s="6"/>
      <c r="B675" s="168" t="s">
        <v>750</v>
      </c>
      <c r="C675" s="221" t="s">
        <v>761</v>
      </c>
      <c r="D675" s="79" t="s">
        <v>738</v>
      </c>
      <c r="E675" s="79" t="s">
        <v>756</v>
      </c>
      <c r="F675" s="80" t="s">
        <v>164</v>
      </c>
      <c r="G675" s="127">
        <v>248000</v>
      </c>
      <c r="H675" s="128">
        <f t="shared" si="22"/>
        <v>198400</v>
      </c>
      <c r="J675" s="83"/>
      <c r="K675" s="217">
        <f t="shared" si="23"/>
        <v>0</v>
      </c>
      <c r="L675" s="238"/>
      <c r="N675" s="67"/>
    </row>
    <row r="676" ht="24" customHeight="1">
      <c r="A676" s="6"/>
      <c r="B676" s="239"/>
      <c r="C676" s="236" t="s">
        <v>757</v>
      </c>
      <c r="D676" s="79" t="s">
        <v>748</v>
      </c>
      <c r="E676" s="79" t="s">
        <v>758</v>
      </c>
      <c r="F676" s="80" t="s">
        <v>471</v>
      </c>
      <c r="G676" s="127">
        <v>248000</v>
      </c>
      <c r="H676" s="128">
        <f t="shared" si="22"/>
        <v>198400</v>
      </c>
      <c r="J676" s="83"/>
      <c r="K676" s="217">
        <f t="shared" si="23"/>
        <v>0</v>
      </c>
      <c r="L676" s="238"/>
      <c r="N676" s="67"/>
    </row>
    <row r="677" ht="24" customHeight="1">
      <c r="A677" s="6"/>
      <c r="B677" s="171"/>
      <c r="C677" s="237"/>
      <c r="D677" s="79" t="s">
        <v>759</v>
      </c>
      <c r="E677" s="79" t="s">
        <v>760</v>
      </c>
      <c r="F677" s="80" t="s">
        <v>475</v>
      </c>
      <c r="G677" s="127">
        <v>248000</v>
      </c>
      <c r="H677" s="128">
        <f t="shared" si="22"/>
        <v>198400</v>
      </c>
      <c r="J677" s="83"/>
      <c r="K677" s="217">
        <f t="shared" si="23"/>
        <v>0</v>
      </c>
      <c r="L677" s="238"/>
      <c r="N677" s="67"/>
    </row>
    <row r="678" ht="8.0999999999999996" customHeight="1">
      <c r="A678" s="6"/>
      <c r="B678" s="140"/>
      <c r="C678" s="141"/>
      <c r="D678" s="142"/>
      <c r="E678" s="142"/>
      <c r="F678" s="143"/>
      <c r="G678" s="144">
        <v>0</v>
      </c>
      <c r="H678" s="145"/>
      <c r="J678" s="94"/>
      <c r="K678" s="95"/>
      <c r="L678" s="96"/>
      <c r="N678" s="67"/>
    </row>
    <row r="679" ht="24" customHeight="1">
      <c r="A679" s="6"/>
      <c r="B679" s="129" t="s">
        <v>727</v>
      </c>
      <c r="C679" s="221" t="s">
        <v>762</v>
      </c>
      <c r="D679" s="79" t="s">
        <v>746</v>
      </c>
      <c r="E679" s="79" t="s">
        <v>744</v>
      </c>
      <c r="F679" s="80" t="s">
        <v>375</v>
      </c>
      <c r="G679" s="127">
        <v>248000</v>
      </c>
      <c r="H679" s="128">
        <f t="shared" ref="H679:H705" si="24">G679*0.8</f>
        <v>198400</v>
      </c>
      <c r="J679" s="83"/>
      <c r="K679" s="76">
        <f t="shared" si="23"/>
        <v>0</v>
      </c>
      <c r="L679" s="77"/>
      <c r="N679" s="67"/>
    </row>
    <row r="680" ht="24" customHeight="1">
      <c r="A680" s="6"/>
      <c r="B680" s="149"/>
      <c r="C680" s="236" t="s">
        <v>763</v>
      </c>
      <c r="D680" s="79" t="s">
        <v>747</v>
      </c>
      <c r="E680" s="79" t="s">
        <v>756</v>
      </c>
      <c r="F680" s="80" t="s">
        <v>753</v>
      </c>
      <c r="G680" s="127">
        <v>248000</v>
      </c>
      <c r="H680" s="128">
        <f t="shared" si="24"/>
        <v>198400</v>
      </c>
      <c r="J680" s="83"/>
      <c r="K680" s="76">
        <f t="shared" si="23"/>
        <v>0</v>
      </c>
      <c r="L680" s="77"/>
      <c r="N680" s="67"/>
    </row>
    <row r="681" ht="24" customHeight="1">
      <c r="A681" s="6"/>
      <c r="B681" s="149"/>
      <c r="C681" s="237"/>
      <c r="D681" s="79" t="s">
        <v>736</v>
      </c>
      <c r="E681" s="79" t="s">
        <v>764</v>
      </c>
      <c r="F681" s="80" t="s">
        <v>754</v>
      </c>
      <c r="G681" s="127">
        <v>248000</v>
      </c>
      <c r="H681" s="128">
        <f t="shared" si="24"/>
        <v>198400</v>
      </c>
      <c r="J681" s="83"/>
      <c r="K681" s="76">
        <f t="shared" ref="K681:K744" si="25">J681*H681</f>
        <v>0</v>
      </c>
      <c r="L681" s="77"/>
      <c r="N681" s="67"/>
    </row>
    <row r="682" ht="24" customHeight="1">
      <c r="A682" s="6"/>
      <c r="B682" s="149"/>
      <c r="C682" s="237"/>
      <c r="D682" s="79" t="s">
        <v>749</v>
      </c>
      <c r="E682" s="79" t="s">
        <v>765</v>
      </c>
      <c r="F682" s="80" t="s">
        <v>766</v>
      </c>
      <c r="G682" s="127">
        <v>248000</v>
      </c>
      <c r="H682" s="128">
        <f t="shared" si="24"/>
        <v>198400</v>
      </c>
      <c r="J682" s="83"/>
      <c r="K682" s="76">
        <f t="shared" si="25"/>
        <v>0</v>
      </c>
      <c r="L682" s="77"/>
      <c r="N682" s="67"/>
    </row>
    <row r="683" ht="24" customHeight="1">
      <c r="A683" s="6"/>
      <c r="B683" s="149"/>
      <c r="C683" s="237"/>
      <c r="D683" s="79" t="s">
        <v>767</v>
      </c>
      <c r="E683" s="79" t="s">
        <v>758</v>
      </c>
      <c r="F683" s="80" t="s">
        <v>768</v>
      </c>
      <c r="G683" s="127">
        <v>248000</v>
      </c>
      <c r="H683" s="128">
        <f t="shared" si="24"/>
        <v>198400</v>
      </c>
      <c r="J683" s="83"/>
      <c r="K683" s="76">
        <f t="shared" si="25"/>
        <v>0</v>
      </c>
      <c r="L683" s="77"/>
      <c r="N683" s="67"/>
    </row>
    <row r="684" ht="8.0999999999999996" customHeight="1">
      <c r="A684" s="6"/>
      <c r="B684" s="140"/>
      <c r="C684" s="141"/>
      <c r="D684" s="142"/>
      <c r="E684" s="142"/>
      <c r="F684" s="143"/>
      <c r="G684" s="144">
        <v>0</v>
      </c>
      <c r="H684" s="145"/>
      <c r="J684" s="94"/>
      <c r="K684" s="95"/>
      <c r="L684" s="96"/>
      <c r="N684" s="67"/>
    </row>
    <row r="685" ht="24" customHeight="1">
      <c r="A685" s="6"/>
      <c r="B685" s="171" t="s">
        <v>769</v>
      </c>
      <c r="C685" s="221" t="s">
        <v>770</v>
      </c>
      <c r="D685" s="79" t="s">
        <v>771</v>
      </c>
      <c r="E685" s="79" t="s">
        <v>772</v>
      </c>
      <c r="F685" s="80" t="s">
        <v>773</v>
      </c>
      <c r="G685" s="127">
        <v>228000</v>
      </c>
      <c r="H685" s="128">
        <f t="shared" si="24"/>
        <v>182400</v>
      </c>
      <c r="J685" s="83"/>
      <c r="K685" s="76">
        <f t="shared" si="25"/>
        <v>0</v>
      </c>
      <c r="L685" s="77"/>
      <c r="N685" s="67"/>
    </row>
    <row r="686" ht="24" customHeight="1">
      <c r="A686" s="6"/>
      <c r="B686" s="165"/>
      <c r="C686" s="104" t="s">
        <v>774</v>
      </c>
      <c r="D686" s="79" t="s">
        <v>775</v>
      </c>
      <c r="E686" s="79" t="s">
        <v>776</v>
      </c>
      <c r="F686" s="80" t="s">
        <v>777</v>
      </c>
      <c r="G686" s="127">
        <v>228000</v>
      </c>
      <c r="H686" s="128">
        <f t="shared" si="24"/>
        <v>182400</v>
      </c>
      <c r="J686" s="83"/>
      <c r="K686" s="76">
        <f t="shared" si="25"/>
        <v>0</v>
      </c>
      <c r="L686" s="77"/>
      <c r="N686" s="67"/>
    </row>
    <row r="687" ht="24" customHeight="1">
      <c r="A687" s="6"/>
      <c r="B687" s="165"/>
      <c r="C687" s="104"/>
      <c r="D687" s="156" t="s">
        <v>778</v>
      </c>
      <c r="E687" s="156" t="s">
        <v>779</v>
      </c>
      <c r="F687" s="157" t="s">
        <v>780</v>
      </c>
      <c r="G687" s="158">
        <v>228000</v>
      </c>
      <c r="H687" s="159">
        <f t="shared" si="24"/>
        <v>182400</v>
      </c>
      <c r="J687" s="83"/>
      <c r="K687" s="76">
        <f t="shared" si="25"/>
        <v>0</v>
      </c>
      <c r="L687" s="77"/>
      <c r="N687" s="67"/>
    </row>
    <row r="688" ht="29.25" customHeight="1">
      <c r="A688" s="6"/>
      <c r="B688" s="61" t="s">
        <v>781</v>
      </c>
      <c r="C688" s="61"/>
      <c r="D688" s="61"/>
      <c r="E688" s="61"/>
      <c r="F688" s="61"/>
      <c r="G688" s="61"/>
      <c r="H688" s="62">
        <v>-0.20000000000000001</v>
      </c>
      <c r="J688" s="207" t="s">
        <v>25</v>
      </c>
      <c r="K688" s="95"/>
      <c r="L688" s="160"/>
      <c r="N688" s="67"/>
    </row>
    <row r="689" ht="29.25" customHeight="1">
      <c r="A689" s="6"/>
      <c r="B689" s="240" t="s">
        <v>19</v>
      </c>
      <c r="C689" s="241"/>
      <c r="D689" s="242" t="s">
        <v>782</v>
      </c>
      <c r="E689" s="243" t="s">
        <v>783</v>
      </c>
      <c r="F689" s="244"/>
      <c r="G689" s="245" t="s">
        <v>784</v>
      </c>
      <c r="H689" s="246" t="s">
        <v>785</v>
      </c>
      <c r="J689" s="247" t="s">
        <v>29</v>
      </c>
      <c r="K689" s="248"/>
      <c r="L689" s="249"/>
    </row>
    <row r="690" ht="24" customHeight="1">
      <c r="A690" s="6"/>
      <c r="B690" s="250" t="s">
        <v>786</v>
      </c>
      <c r="C690" s="251"/>
      <c r="D690" s="70" t="s">
        <v>787</v>
      </c>
      <c r="E690" s="70" t="s">
        <v>788</v>
      </c>
      <c r="F690" s="71" t="s">
        <v>789</v>
      </c>
      <c r="G690" s="147">
        <v>36000</v>
      </c>
      <c r="H690" s="148">
        <f t="shared" si="24"/>
        <v>28800</v>
      </c>
      <c r="J690" s="83">
        <v>0</v>
      </c>
      <c r="K690" s="76">
        <f t="shared" si="25"/>
        <v>0</v>
      </c>
      <c r="L690" s="77"/>
      <c r="N690" s="67"/>
    </row>
    <row r="691" ht="24" customHeight="1">
      <c r="A691" s="6"/>
      <c r="B691" s="252" t="s">
        <v>790</v>
      </c>
      <c r="C691" s="253"/>
      <c r="D691" s="79" t="s">
        <v>787</v>
      </c>
      <c r="E691" s="79" t="s">
        <v>788</v>
      </c>
      <c r="F691" s="80" t="s">
        <v>789</v>
      </c>
      <c r="G691" s="127">
        <v>36000</v>
      </c>
      <c r="H691" s="128">
        <f t="shared" si="24"/>
        <v>28800</v>
      </c>
      <c r="J691" s="83">
        <v>0</v>
      </c>
      <c r="K691" s="76">
        <f t="shared" si="25"/>
        <v>0</v>
      </c>
      <c r="L691" s="77"/>
      <c r="N691" s="67"/>
    </row>
    <row r="692" ht="24" customHeight="1">
      <c r="A692" s="6"/>
      <c r="B692" s="252" t="s">
        <v>791</v>
      </c>
      <c r="C692" s="254"/>
      <c r="D692" s="79" t="s">
        <v>792</v>
      </c>
      <c r="E692" s="79" t="s">
        <v>793</v>
      </c>
      <c r="F692" s="80" t="s">
        <v>794</v>
      </c>
      <c r="G692" s="127">
        <v>36000</v>
      </c>
      <c r="H692" s="128">
        <f t="shared" si="24"/>
        <v>28800</v>
      </c>
      <c r="J692" s="83">
        <v>0</v>
      </c>
      <c r="K692" s="76">
        <f t="shared" si="25"/>
        <v>0</v>
      </c>
      <c r="L692" s="77"/>
      <c r="N692" s="67"/>
    </row>
    <row r="693" ht="37.5" customHeight="1">
      <c r="A693" s="6"/>
      <c r="B693" s="252" t="s">
        <v>795</v>
      </c>
      <c r="C693" s="254"/>
      <c r="D693" s="79" t="s">
        <v>796</v>
      </c>
      <c r="E693" s="79" t="s">
        <v>793</v>
      </c>
      <c r="F693" s="80" t="s">
        <v>794</v>
      </c>
      <c r="G693" s="127">
        <v>39000</v>
      </c>
      <c r="H693" s="128">
        <f t="shared" si="24"/>
        <v>31200</v>
      </c>
      <c r="J693" s="83"/>
      <c r="K693" s="76">
        <f t="shared" si="25"/>
        <v>0</v>
      </c>
      <c r="L693" s="77"/>
      <c r="N693" s="67"/>
    </row>
    <row r="694" ht="24" customHeight="1">
      <c r="A694" s="6"/>
      <c r="B694" s="252" t="s">
        <v>797</v>
      </c>
      <c r="C694" s="254"/>
      <c r="D694" s="79" t="s">
        <v>787</v>
      </c>
      <c r="E694" s="79" t="s">
        <v>793</v>
      </c>
      <c r="F694" s="80" t="s">
        <v>794</v>
      </c>
      <c r="G694" s="127">
        <v>32000</v>
      </c>
      <c r="H694" s="128">
        <f t="shared" si="24"/>
        <v>25600</v>
      </c>
      <c r="J694" s="83"/>
      <c r="K694" s="76">
        <f t="shared" si="25"/>
        <v>0</v>
      </c>
      <c r="L694" s="77"/>
      <c r="N694" s="67"/>
    </row>
    <row r="695" ht="37.5" customHeight="1">
      <c r="A695" s="6"/>
      <c r="B695" s="252" t="s">
        <v>798</v>
      </c>
      <c r="C695" s="254"/>
      <c r="D695" s="79" t="s">
        <v>796</v>
      </c>
      <c r="E695" s="79" t="s">
        <v>793</v>
      </c>
      <c r="F695" s="80" t="s">
        <v>794</v>
      </c>
      <c r="G695" s="127">
        <v>35000</v>
      </c>
      <c r="H695" s="128">
        <f t="shared" si="24"/>
        <v>28000</v>
      </c>
      <c r="J695" s="83"/>
      <c r="K695" s="76">
        <f t="shared" si="25"/>
        <v>0</v>
      </c>
      <c r="L695" s="77"/>
      <c r="N695" s="67"/>
    </row>
    <row r="696" ht="37.5" customHeight="1">
      <c r="A696" s="6"/>
      <c r="B696" s="252" t="s">
        <v>799</v>
      </c>
      <c r="C696" s="254"/>
      <c r="D696" s="79" t="s">
        <v>787</v>
      </c>
      <c r="E696" s="79" t="s">
        <v>793</v>
      </c>
      <c r="F696" s="80" t="s">
        <v>794</v>
      </c>
      <c r="G696" s="127">
        <v>32000</v>
      </c>
      <c r="H696" s="128">
        <f t="shared" si="24"/>
        <v>25600</v>
      </c>
      <c r="J696" s="83"/>
      <c r="K696" s="76">
        <f t="shared" si="25"/>
        <v>0</v>
      </c>
      <c r="L696" s="77"/>
      <c r="N696" s="67"/>
    </row>
    <row r="697" ht="37.5" customHeight="1">
      <c r="A697" s="6"/>
      <c r="B697" s="255" t="s">
        <v>800</v>
      </c>
      <c r="C697" s="256"/>
      <c r="D697" s="156" t="s">
        <v>796</v>
      </c>
      <c r="E697" s="156" t="s">
        <v>793</v>
      </c>
      <c r="F697" s="157" t="s">
        <v>794</v>
      </c>
      <c r="G697" s="158">
        <v>35000</v>
      </c>
      <c r="H697" s="159">
        <f t="shared" si="24"/>
        <v>28000</v>
      </c>
      <c r="J697" s="83"/>
      <c r="K697" s="76">
        <f t="shared" si="25"/>
        <v>0</v>
      </c>
      <c r="L697" s="77"/>
      <c r="N697" s="67"/>
    </row>
    <row r="698" ht="29.25" customHeight="1">
      <c r="A698" s="6"/>
      <c r="B698" s="61" t="s">
        <v>801</v>
      </c>
      <c r="C698" s="61"/>
      <c r="D698" s="61"/>
      <c r="E698" s="61"/>
      <c r="F698" s="61"/>
      <c r="G698" s="61"/>
      <c r="H698" s="62">
        <v>-0.20000000000000001</v>
      </c>
      <c r="J698" s="207" t="s">
        <v>25</v>
      </c>
      <c r="K698" s="194"/>
      <c r="L698" s="257"/>
      <c r="N698" s="67"/>
    </row>
    <row r="699" ht="29.25" customHeight="1">
      <c r="A699" s="6"/>
      <c r="B699" s="240" t="s">
        <v>19</v>
      </c>
      <c r="C699" s="241"/>
      <c r="D699" s="242"/>
      <c r="E699" s="242"/>
      <c r="F699" s="242"/>
      <c r="G699" s="245" t="s">
        <v>802</v>
      </c>
      <c r="H699" s="246" t="s">
        <v>785</v>
      </c>
      <c r="J699" s="258" t="s">
        <v>29</v>
      </c>
      <c r="K699" s="259"/>
      <c r="L699" s="260"/>
    </row>
    <row r="700" ht="30" customHeight="1">
      <c r="A700" s="6"/>
      <c r="B700" s="261" t="s">
        <v>803</v>
      </c>
      <c r="C700" s="262"/>
      <c r="D700" s="70"/>
      <c r="E700" s="70"/>
      <c r="F700" s="263"/>
      <c r="G700" s="147">
        <v>2200</v>
      </c>
      <c r="H700" s="148">
        <f t="shared" si="24"/>
        <v>1760</v>
      </c>
      <c r="J700" s="83">
        <v>0</v>
      </c>
      <c r="K700" s="76">
        <f t="shared" si="25"/>
        <v>0</v>
      </c>
      <c r="L700" s="264"/>
      <c r="N700" s="67"/>
    </row>
    <row r="701" ht="30" customHeight="1">
      <c r="A701" s="6"/>
      <c r="B701" s="252" t="s">
        <v>804</v>
      </c>
      <c r="C701" s="254"/>
      <c r="D701" s="79"/>
      <c r="E701" s="79"/>
      <c r="F701" s="265"/>
      <c r="G701" s="127">
        <v>2500</v>
      </c>
      <c r="H701" s="128">
        <f t="shared" si="24"/>
        <v>2000</v>
      </c>
      <c r="J701" s="83">
        <v>0</v>
      </c>
      <c r="K701" s="76">
        <f t="shared" si="25"/>
        <v>0</v>
      </c>
      <c r="L701" s="264"/>
      <c r="N701" s="67"/>
    </row>
    <row r="702" ht="30" customHeight="1">
      <c r="A702" s="6"/>
      <c r="B702" s="266" t="s">
        <v>805</v>
      </c>
      <c r="C702" s="267"/>
      <c r="D702" s="79"/>
      <c r="E702" s="79"/>
      <c r="F702" s="265"/>
      <c r="G702" s="127">
        <v>1800</v>
      </c>
      <c r="H702" s="128">
        <f t="shared" si="24"/>
        <v>1440</v>
      </c>
      <c r="J702" s="83">
        <v>0</v>
      </c>
      <c r="K702" s="76">
        <f t="shared" si="25"/>
        <v>0</v>
      </c>
      <c r="L702" s="264"/>
      <c r="N702" s="67"/>
    </row>
    <row r="703" ht="30" customHeight="1">
      <c r="A703" s="6"/>
      <c r="B703" s="266" t="s">
        <v>806</v>
      </c>
      <c r="C703" s="267"/>
      <c r="D703" s="79"/>
      <c r="E703" s="79"/>
      <c r="F703" s="265"/>
      <c r="G703" s="127">
        <v>9000</v>
      </c>
      <c r="H703" s="128">
        <f t="shared" si="24"/>
        <v>7200</v>
      </c>
      <c r="J703" s="83"/>
      <c r="K703" s="76">
        <f t="shared" si="25"/>
        <v>0</v>
      </c>
      <c r="L703" s="264"/>
      <c r="N703" s="67"/>
    </row>
    <row r="704" ht="30" customHeight="1">
      <c r="A704" s="6"/>
      <c r="B704" s="266" t="s">
        <v>807</v>
      </c>
      <c r="C704" s="267"/>
      <c r="D704" s="79"/>
      <c r="E704" s="79"/>
      <c r="F704" s="265"/>
      <c r="G704" s="127">
        <v>9000</v>
      </c>
      <c r="H704" s="128">
        <f t="shared" si="24"/>
        <v>7200</v>
      </c>
      <c r="J704" s="83"/>
      <c r="K704" s="76">
        <f t="shared" si="25"/>
        <v>0</v>
      </c>
      <c r="L704" s="264"/>
      <c r="N704" s="67"/>
    </row>
    <row r="705" ht="30" customHeight="1">
      <c r="A705" s="6"/>
      <c r="B705" s="268" t="s">
        <v>808</v>
      </c>
      <c r="C705" s="269"/>
      <c r="D705" s="156"/>
      <c r="E705" s="156"/>
      <c r="F705" s="270"/>
      <c r="G705" s="158">
        <v>9000</v>
      </c>
      <c r="H705" s="159">
        <f t="shared" si="24"/>
        <v>7200</v>
      </c>
      <c r="J705" s="83"/>
      <c r="K705" s="76">
        <f t="shared" si="25"/>
        <v>0</v>
      </c>
      <c r="L705" s="264"/>
      <c r="N705" s="67"/>
    </row>
    <row r="706" s="10" customFormat="1" ht="29.25" customHeight="1">
      <c r="A706" s="6"/>
      <c r="B706" s="61" t="s">
        <v>809</v>
      </c>
      <c r="C706" s="61"/>
      <c r="D706" s="61"/>
      <c r="E706" s="61"/>
      <c r="F706" s="61"/>
      <c r="G706" s="61"/>
      <c r="H706" s="271">
        <v>-0.25</v>
      </c>
      <c r="I706" s="6"/>
      <c r="J706" s="207" t="s">
        <v>25</v>
      </c>
      <c r="K706" s="200"/>
      <c r="L706" s="208"/>
      <c r="M706" s="9"/>
      <c r="N706" s="67"/>
    </row>
    <row r="707" s="10" customFormat="1" ht="30" customHeight="1">
      <c r="A707" s="6"/>
      <c r="B707" s="272" t="s">
        <v>810</v>
      </c>
      <c r="C707" s="273"/>
      <c r="D707" s="273"/>
      <c r="E707" s="273"/>
      <c r="F707" s="274"/>
      <c r="G707" s="147">
        <v>2400</v>
      </c>
      <c r="H707" s="148">
        <f t="shared" ref="H707:H710" si="26">G707*0.75</f>
        <v>1800</v>
      </c>
      <c r="I707" s="6"/>
      <c r="J707" s="83"/>
      <c r="K707" s="76">
        <f t="shared" si="25"/>
        <v>0</v>
      </c>
      <c r="L707" s="264"/>
      <c r="M707" s="9"/>
      <c r="N707" s="67"/>
    </row>
    <row r="708" s="10" customFormat="1" ht="30" customHeight="1">
      <c r="A708" s="6"/>
      <c r="B708" s="275" t="s">
        <v>811</v>
      </c>
      <c r="C708" s="276"/>
      <c r="D708" s="276"/>
      <c r="E708" s="276"/>
      <c r="F708" s="277"/>
      <c r="G708" s="127">
        <v>2400</v>
      </c>
      <c r="H708" s="128">
        <f t="shared" si="26"/>
        <v>1800</v>
      </c>
      <c r="I708" s="6"/>
      <c r="J708" s="83"/>
      <c r="K708" s="76">
        <f t="shared" si="25"/>
        <v>0</v>
      </c>
      <c r="L708" s="264"/>
      <c r="M708" s="9"/>
      <c r="N708" s="67"/>
    </row>
    <row r="709" s="10" customFormat="1" ht="30" customHeight="1">
      <c r="A709" s="6"/>
      <c r="B709" s="275" t="s">
        <v>812</v>
      </c>
      <c r="C709" s="276"/>
      <c r="D709" s="276"/>
      <c r="E709" s="276"/>
      <c r="F709" s="277"/>
      <c r="G709" s="127">
        <v>1200</v>
      </c>
      <c r="H709" s="128">
        <f t="shared" si="26"/>
        <v>900</v>
      </c>
      <c r="I709" s="6"/>
      <c r="J709" s="83"/>
      <c r="K709" s="76">
        <f t="shared" si="25"/>
        <v>0</v>
      </c>
      <c r="L709" s="264"/>
      <c r="M709" s="9"/>
      <c r="N709" s="67"/>
    </row>
    <row r="710" s="10" customFormat="1" ht="30" customHeight="1">
      <c r="A710" s="6"/>
      <c r="B710" s="278" t="s">
        <v>813</v>
      </c>
      <c r="C710" s="279"/>
      <c r="D710" s="279"/>
      <c r="E710" s="279"/>
      <c r="F710" s="280"/>
      <c r="G710" s="158">
        <v>1800</v>
      </c>
      <c r="H710" s="159">
        <f t="shared" si="26"/>
        <v>1350</v>
      </c>
      <c r="I710" s="6"/>
      <c r="J710" s="83"/>
      <c r="K710" s="76">
        <f t="shared" si="25"/>
        <v>0</v>
      </c>
      <c r="L710" s="264"/>
      <c r="M710" s="9"/>
      <c r="N710" s="67"/>
    </row>
    <row r="711" ht="29.25" customHeight="1">
      <c r="A711" s="6"/>
      <c r="B711" s="61" t="s">
        <v>814</v>
      </c>
      <c r="C711" s="61"/>
      <c r="D711" s="61"/>
      <c r="E711" s="61"/>
      <c r="F711" s="61"/>
      <c r="G711" s="61"/>
      <c r="H711" s="62">
        <v>-0.20000000000000001</v>
      </c>
      <c r="J711" s="207" t="s">
        <v>25</v>
      </c>
      <c r="K711" s="194"/>
      <c r="L711" s="257"/>
      <c r="N711" s="67"/>
    </row>
    <row r="712" ht="29.25" customHeight="1">
      <c r="A712" s="6"/>
      <c r="B712" s="240" t="s">
        <v>19</v>
      </c>
      <c r="C712" s="241"/>
      <c r="D712" s="242" t="s">
        <v>815</v>
      </c>
      <c r="E712" s="242" t="s">
        <v>816</v>
      </c>
      <c r="F712" s="242" t="s">
        <v>817</v>
      </c>
      <c r="G712" s="245" t="s">
        <v>802</v>
      </c>
      <c r="H712" s="246" t="s">
        <v>785</v>
      </c>
      <c r="J712" s="258" t="s">
        <v>29</v>
      </c>
      <c r="K712" s="259"/>
      <c r="L712" s="260"/>
    </row>
    <row r="713" ht="30" customHeight="1">
      <c r="A713" s="6"/>
      <c r="B713" s="261" t="s">
        <v>818</v>
      </c>
      <c r="C713" s="262"/>
      <c r="D713" s="70" t="s">
        <v>819</v>
      </c>
      <c r="E713" s="70">
        <v>103</v>
      </c>
      <c r="F713" s="71"/>
      <c r="G713" s="147">
        <v>2500</v>
      </c>
      <c r="H713" s="148">
        <f t="shared" ref="H713:H776" si="27">G713*0.8</f>
        <v>2000</v>
      </c>
      <c r="J713" s="83">
        <v>0</v>
      </c>
      <c r="K713" s="76">
        <f t="shared" si="25"/>
        <v>0</v>
      </c>
      <c r="L713" s="264"/>
      <c r="N713" s="67"/>
    </row>
    <row r="714" ht="30" customHeight="1">
      <c r="A714" s="6"/>
      <c r="B714" s="252" t="s">
        <v>820</v>
      </c>
      <c r="C714" s="254"/>
      <c r="D714" s="79" t="s">
        <v>821</v>
      </c>
      <c r="E714" s="79">
        <v>103</v>
      </c>
      <c r="F714" s="80"/>
      <c r="G714" s="127">
        <v>4900</v>
      </c>
      <c r="H714" s="128">
        <f t="shared" si="27"/>
        <v>3920</v>
      </c>
      <c r="J714" s="83">
        <v>0</v>
      </c>
      <c r="K714" s="76">
        <f t="shared" si="25"/>
        <v>0</v>
      </c>
      <c r="L714" s="264"/>
      <c r="N714" s="67"/>
    </row>
    <row r="715" ht="30" customHeight="1">
      <c r="A715" s="6"/>
      <c r="B715" s="252" t="s">
        <v>822</v>
      </c>
      <c r="C715" s="254"/>
      <c r="D715" s="79" t="s">
        <v>819</v>
      </c>
      <c r="E715" s="79">
        <v>109</v>
      </c>
      <c r="F715" s="80"/>
      <c r="G715" s="127">
        <v>2500</v>
      </c>
      <c r="H715" s="128">
        <f t="shared" si="27"/>
        <v>2000</v>
      </c>
      <c r="J715" s="83">
        <v>0</v>
      </c>
      <c r="K715" s="76">
        <f t="shared" si="25"/>
        <v>0</v>
      </c>
      <c r="L715" s="264"/>
      <c r="N715" s="67"/>
    </row>
    <row r="716" ht="30" customHeight="1">
      <c r="A716" s="6"/>
      <c r="B716" s="252" t="s">
        <v>823</v>
      </c>
      <c r="C716" s="254"/>
      <c r="D716" s="79" t="s">
        <v>821</v>
      </c>
      <c r="E716" s="79">
        <v>109</v>
      </c>
      <c r="F716" s="80"/>
      <c r="G716" s="127">
        <v>4900</v>
      </c>
      <c r="H716" s="128">
        <f t="shared" si="27"/>
        <v>3920</v>
      </c>
      <c r="J716" s="83"/>
      <c r="K716" s="76">
        <f t="shared" si="25"/>
        <v>0</v>
      </c>
      <c r="L716" s="264"/>
      <c r="N716" s="67"/>
    </row>
    <row r="717" ht="30" customHeight="1">
      <c r="A717" s="6"/>
      <c r="B717" s="252" t="s">
        <v>824</v>
      </c>
      <c r="C717" s="254"/>
      <c r="D717" s="79" t="s">
        <v>819</v>
      </c>
      <c r="E717" s="79">
        <v>117</v>
      </c>
      <c r="F717" s="80"/>
      <c r="G717" s="127">
        <v>2500</v>
      </c>
      <c r="H717" s="128">
        <f t="shared" si="27"/>
        <v>2000</v>
      </c>
      <c r="J717" s="83"/>
      <c r="K717" s="76">
        <f t="shared" si="25"/>
        <v>0</v>
      </c>
      <c r="L717" s="264"/>
      <c r="N717" s="67"/>
    </row>
    <row r="718" ht="30" customHeight="1">
      <c r="A718" s="6"/>
      <c r="B718" s="252" t="s">
        <v>825</v>
      </c>
      <c r="C718" s="254"/>
      <c r="D718" s="79" t="s">
        <v>821</v>
      </c>
      <c r="E718" s="79">
        <v>117</v>
      </c>
      <c r="F718" s="80"/>
      <c r="G718" s="127">
        <v>4900</v>
      </c>
      <c r="H718" s="128">
        <f t="shared" si="27"/>
        <v>3920</v>
      </c>
      <c r="J718" s="83"/>
      <c r="K718" s="76">
        <f t="shared" si="25"/>
        <v>0</v>
      </c>
      <c r="L718" s="264"/>
      <c r="N718" s="67"/>
    </row>
    <row r="719" ht="30" customHeight="1">
      <c r="A719" s="6"/>
      <c r="B719" s="252" t="s">
        <v>826</v>
      </c>
      <c r="C719" s="254"/>
      <c r="D719" s="79" t="s">
        <v>819</v>
      </c>
      <c r="E719" s="79">
        <v>122</v>
      </c>
      <c r="F719" s="80"/>
      <c r="G719" s="127">
        <v>2500</v>
      </c>
      <c r="H719" s="128">
        <f t="shared" si="27"/>
        <v>2000</v>
      </c>
      <c r="J719" s="83"/>
      <c r="K719" s="76">
        <f t="shared" si="25"/>
        <v>0</v>
      </c>
      <c r="L719" s="264"/>
      <c r="N719" s="67"/>
    </row>
    <row r="720" ht="30" customHeight="1">
      <c r="A720" s="6"/>
      <c r="B720" s="252" t="s">
        <v>827</v>
      </c>
      <c r="C720" s="254"/>
      <c r="D720" s="79" t="s">
        <v>821</v>
      </c>
      <c r="E720" s="79">
        <v>122</v>
      </c>
      <c r="F720" s="80"/>
      <c r="G720" s="127">
        <v>4900</v>
      </c>
      <c r="H720" s="128">
        <f t="shared" si="27"/>
        <v>3920</v>
      </c>
      <c r="J720" s="83"/>
      <c r="K720" s="76">
        <f t="shared" si="25"/>
        <v>0</v>
      </c>
      <c r="L720" s="264"/>
      <c r="N720" s="67"/>
    </row>
    <row r="721" ht="30" customHeight="1">
      <c r="A721" s="6"/>
      <c r="B721" s="252" t="s">
        <v>828</v>
      </c>
      <c r="C721" s="254"/>
      <c r="D721" s="79" t="s">
        <v>819</v>
      </c>
      <c r="E721" s="79">
        <v>128</v>
      </c>
      <c r="F721" s="80"/>
      <c r="G721" s="127">
        <v>2500</v>
      </c>
      <c r="H721" s="128">
        <f t="shared" si="27"/>
        <v>2000</v>
      </c>
      <c r="J721" s="83"/>
      <c r="K721" s="76">
        <f t="shared" si="25"/>
        <v>0</v>
      </c>
      <c r="L721" s="264"/>
      <c r="N721" s="67"/>
    </row>
    <row r="722" ht="30" customHeight="1">
      <c r="A722" s="6"/>
      <c r="B722" s="252" t="s">
        <v>829</v>
      </c>
      <c r="C722" s="254"/>
      <c r="D722" s="79" t="s">
        <v>821</v>
      </c>
      <c r="E722" s="79">
        <v>128</v>
      </c>
      <c r="F722" s="80"/>
      <c r="G722" s="127">
        <v>4900</v>
      </c>
      <c r="H722" s="128">
        <f t="shared" si="27"/>
        <v>3920</v>
      </c>
      <c r="J722" s="83"/>
      <c r="K722" s="76">
        <f t="shared" si="25"/>
        <v>0</v>
      </c>
      <c r="L722" s="264"/>
      <c r="N722" s="67"/>
    </row>
    <row r="723" ht="30" customHeight="1">
      <c r="A723" s="6"/>
      <c r="B723" s="252" t="s">
        <v>830</v>
      </c>
      <c r="C723" s="254"/>
      <c r="D723" s="79" t="s">
        <v>819</v>
      </c>
      <c r="E723" s="79">
        <v>109</v>
      </c>
      <c r="F723" s="80"/>
      <c r="G723" s="127">
        <v>2500</v>
      </c>
      <c r="H723" s="128">
        <f t="shared" si="27"/>
        <v>2000</v>
      </c>
      <c r="J723" s="83"/>
      <c r="K723" s="76">
        <f t="shared" si="25"/>
        <v>0</v>
      </c>
      <c r="L723" s="264"/>
      <c r="N723" s="67"/>
    </row>
    <row r="724" ht="30" customHeight="1">
      <c r="A724" s="6"/>
      <c r="B724" s="252" t="s">
        <v>831</v>
      </c>
      <c r="C724" s="254"/>
      <c r="D724" s="79" t="s">
        <v>821</v>
      </c>
      <c r="E724" s="79">
        <v>111</v>
      </c>
      <c r="F724" s="80"/>
      <c r="G724" s="127">
        <v>4900</v>
      </c>
      <c r="H724" s="128">
        <f t="shared" si="27"/>
        <v>3920</v>
      </c>
      <c r="J724" s="83"/>
      <c r="K724" s="76">
        <f t="shared" si="25"/>
        <v>0</v>
      </c>
      <c r="L724" s="264"/>
      <c r="N724" s="67"/>
    </row>
    <row r="725" ht="30" customHeight="1">
      <c r="A725" s="6"/>
      <c r="B725" s="252" t="s">
        <v>832</v>
      </c>
      <c r="C725" s="254"/>
      <c r="D725" s="79" t="s">
        <v>819</v>
      </c>
      <c r="E725" s="79">
        <v>117</v>
      </c>
      <c r="F725" s="80"/>
      <c r="G725" s="127">
        <v>2500</v>
      </c>
      <c r="H725" s="128">
        <f t="shared" si="27"/>
        <v>2000</v>
      </c>
      <c r="J725" s="83"/>
      <c r="K725" s="76">
        <f t="shared" si="25"/>
        <v>0</v>
      </c>
      <c r="L725" s="264"/>
      <c r="N725" s="67"/>
    </row>
    <row r="726" ht="30" customHeight="1">
      <c r="A726" s="6"/>
      <c r="B726" s="252" t="s">
        <v>833</v>
      </c>
      <c r="C726" s="254"/>
      <c r="D726" s="79" t="s">
        <v>821</v>
      </c>
      <c r="E726" s="79">
        <v>118</v>
      </c>
      <c r="F726" s="80"/>
      <c r="G726" s="127">
        <v>4900</v>
      </c>
      <c r="H726" s="128">
        <f t="shared" si="27"/>
        <v>3920</v>
      </c>
      <c r="J726" s="83"/>
      <c r="K726" s="76">
        <f t="shared" si="25"/>
        <v>0</v>
      </c>
      <c r="L726" s="264"/>
      <c r="N726" s="67"/>
    </row>
    <row r="727" ht="30" customHeight="1">
      <c r="A727" s="6"/>
      <c r="B727" s="252" t="s">
        <v>834</v>
      </c>
      <c r="C727" s="254"/>
      <c r="D727" s="79" t="s">
        <v>819</v>
      </c>
      <c r="E727" s="79">
        <v>120</v>
      </c>
      <c r="F727" s="80"/>
      <c r="G727" s="127">
        <v>2500</v>
      </c>
      <c r="H727" s="128">
        <f t="shared" si="27"/>
        <v>2000</v>
      </c>
      <c r="J727" s="83"/>
      <c r="K727" s="76">
        <f t="shared" si="25"/>
        <v>0</v>
      </c>
      <c r="L727" s="264"/>
      <c r="N727" s="67"/>
    </row>
    <row r="728" ht="30" customHeight="1">
      <c r="A728" s="6"/>
      <c r="B728" s="252" t="s">
        <v>835</v>
      </c>
      <c r="C728" s="254"/>
      <c r="D728" s="79" t="s">
        <v>821</v>
      </c>
      <c r="E728" s="79">
        <v>130</v>
      </c>
      <c r="F728" s="80"/>
      <c r="G728" s="127">
        <v>4900</v>
      </c>
      <c r="H728" s="128">
        <f t="shared" si="27"/>
        <v>3920</v>
      </c>
      <c r="J728" s="83"/>
      <c r="K728" s="76">
        <f t="shared" si="25"/>
        <v>0</v>
      </c>
      <c r="L728" s="264"/>
      <c r="N728" s="67"/>
    </row>
    <row r="729" ht="30" customHeight="1">
      <c r="A729" s="6"/>
      <c r="B729" s="252" t="s">
        <v>836</v>
      </c>
      <c r="C729" s="254"/>
      <c r="D729" s="79" t="s">
        <v>819</v>
      </c>
      <c r="E729" s="79">
        <v>128</v>
      </c>
      <c r="F729" s="80"/>
      <c r="G729" s="127">
        <v>2500</v>
      </c>
      <c r="H729" s="128">
        <f t="shared" si="27"/>
        <v>2000</v>
      </c>
      <c r="J729" s="83"/>
      <c r="K729" s="76">
        <f t="shared" si="25"/>
        <v>0</v>
      </c>
      <c r="L729" s="264"/>
      <c r="N729" s="67"/>
    </row>
    <row r="730" ht="30" customHeight="1">
      <c r="A730" s="6"/>
      <c r="B730" s="252" t="s">
        <v>837</v>
      </c>
      <c r="C730" s="254"/>
      <c r="D730" s="79" t="s">
        <v>821</v>
      </c>
      <c r="E730" s="79">
        <v>130</v>
      </c>
      <c r="F730" s="80"/>
      <c r="G730" s="127">
        <v>4900</v>
      </c>
      <c r="H730" s="128">
        <f t="shared" si="27"/>
        <v>3920</v>
      </c>
      <c r="J730" s="83"/>
      <c r="K730" s="76">
        <f t="shared" si="25"/>
        <v>0</v>
      </c>
      <c r="L730" s="264"/>
      <c r="N730" s="67"/>
    </row>
    <row r="731" ht="30" customHeight="1">
      <c r="A731" s="6"/>
      <c r="B731" s="252" t="s">
        <v>838</v>
      </c>
      <c r="C731" s="254"/>
      <c r="D731" s="79" t="s">
        <v>819</v>
      </c>
      <c r="E731" s="79">
        <v>130</v>
      </c>
      <c r="F731" s="80"/>
      <c r="G731" s="127">
        <v>2500</v>
      </c>
      <c r="H731" s="128">
        <f t="shared" si="27"/>
        <v>2000</v>
      </c>
      <c r="J731" s="83"/>
      <c r="K731" s="76">
        <f t="shared" si="25"/>
        <v>0</v>
      </c>
      <c r="L731" s="264"/>
      <c r="N731" s="67"/>
    </row>
    <row r="732" ht="30" customHeight="1">
      <c r="A732" s="6"/>
      <c r="B732" s="252" t="s">
        <v>839</v>
      </c>
      <c r="C732" s="254"/>
      <c r="D732" s="79" t="s">
        <v>821</v>
      </c>
      <c r="E732" s="79">
        <v>137</v>
      </c>
      <c r="F732" s="80"/>
      <c r="G732" s="127">
        <v>4900</v>
      </c>
      <c r="H732" s="128">
        <f t="shared" si="27"/>
        <v>3920</v>
      </c>
      <c r="J732" s="83"/>
      <c r="K732" s="76">
        <f t="shared" si="25"/>
        <v>0</v>
      </c>
      <c r="L732" s="264"/>
      <c r="N732" s="67"/>
    </row>
    <row r="733" ht="30" customHeight="1">
      <c r="A733" s="6"/>
      <c r="B733" s="252" t="s">
        <v>840</v>
      </c>
      <c r="C733" s="254"/>
      <c r="D733" s="79" t="s">
        <v>819</v>
      </c>
      <c r="E733" s="79">
        <v>137</v>
      </c>
      <c r="F733" s="80"/>
      <c r="G733" s="127">
        <v>2500</v>
      </c>
      <c r="H733" s="128">
        <f t="shared" si="27"/>
        <v>2000</v>
      </c>
      <c r="J733" s="83"/>
      <c r="K733" s="76">
        <f t="shared" si="25"/>
        <v>0</v>
      </c>
      <c r="L733" s="264"/>
      <c r="N733" s="67"/>
    </row>
    <row r="734" ht="30" customHeight="1">
      <c r="A734" s="6"/>
      <c r="B734" s="252" t="s">
        <v>841</v>
      </c>
      <c r="C734" s="254"/>
      <c r="D734" s="79" t="s">
        <v>821</v>
      </c>
      <c r="E734" s="79">
        <v>135</v>
      </c>
      <c r="F734" s="80"/>
      <c r="G734" s="127">
        <v>4900</v>
      </c>
      <c r="H734" s="128">
        <f t="shared" si="27"/>
        <v>3920</v>
      </c>
      <c r="J734" s="83"/>
      <c r="K734" s="76">
        <f t="shared" si="25"/>
        <v>0</v>
      </c>
      <c r="L734" s="264"/>
      <c r="N734" s="67"/>
    </row>
    <row r="735" ht="30" customHeight="1">
      <c r="A735" s="6"/>
      <c r="B735" s="252" t="s">
        <v>842</v>
      </c>
      <c r="C735" s="254"/>
      <c r="D735" s="79" t="s">
        <v>819</v>
      </c>
      <c r="E735" s="79">
        <v>140</v>
      </c>
      <c r="F735" s="80"/>
      <c r="G735" s="127">
        <v>2500</v>
      </c>
      <c r="H735" s="128">
        <f t="shared" si="27"/>
        <v>2000</v>
      </c>
      <c r="J735" s="83"/>
      <c r="K735" s="76">
        <f t="shared" si="25"/>
        <v>0</v>
      </c>
      <c r="L735" s="264"/>
      <c r="N735" s="67"/>
    </row>
    <row r="736" ht="30" customHeight="1">
      <c r="A736" s="6"/>
      <c r="B736" s="252" t="s">
        <v>843</v>
      </c>
      <c r="C736" s="254"/>
      <c r="D736" s="79" t="s">
        <v>821</v>
      </c>
      <c r="E736" s="79">
        <v>140</v>
      </c>
      <c r="F736" s="80"/>
      <c r="G736" s="127">
        <v>4900</v>
      </c>
      <c r="H736" s="128">
        <f t="shared" si="27"/>
        <v>3920</v>
      </c>
      <c r="J736" s="83"/>
      <c r="K736" s="76">
        <f t="shared" si="25"/>
        <v>0</v>
      </c>
      <c r="L736" s="264"/>
      <c r="N736" s="67"/>
    </row>
    <row r="737" ht="30" customHeight="1">
      <c r="A737" s="6"/>
      <c r="B737" s="252" t="s">
        <v>844</v>
      </c>
      <c r="C737" s="254"/>
      <c r="D737" s="79" t="s">
        <v>819</v>
      </c>
      <c r="E737" s="79">
        <v>143</v>
      </c>
      <c r="F737" s="80"/>
      <c r="G737" s="127">
        <v>2500</v>
      </c>
      <c r="H737" s="128">
        <f t="shared" si="27"/>
        <v>2000</v>
      </c>
      <c r="J737" s="83"/>
      <c r="K737" s="76">
        <f t="shared" si="25"/>
        <v>0</v>
      </c>
      <c r="L737" s="264"/>
      <c r="N737" s="67"/>
    </row>
    <row r="738" ht="30" customHeight="1">
      <c r="A738" s="6"/>
      <c r="B738" s="255" t="s">
        <v>845</v>
      </c>
      <c r="C738" s="256"/>
      <c r="D738" s="156" t="s">
        <v>821</v>
      </c>
      <c r="E738" s="156">
        <v>143</v>
      </c>
      <c r="F738" s="157"/>
      <c r="G738" s="158">
        <v>4900</v>
      </c>
      <c r="H738" s="159">
        <f t="shared" si="27"/>
        <v>3920</v>
      </c>
      <c r="J738" s="83"/>
      <c r="K738" s="76">
        <f t="shared" si="25"/>
        <v>0</v>
      </c>
      <c r="L738" s="264"/>
      <c r="N738" s="67"/>
    </row>
    <row r="739" ht="29.25" customHeight="1">
      <c r="A739" s="6"/>
      <c r="B739" s="61" t="s">
        <v>846</v>
      </c>
      <c r="C739" s="61"/>
      <c r="D739" s="61"/>
      <c r="E739" s="61"/>
      <c r="F739" s="61"/>
      <c r="G739" s="61"/>
      <c r="H739" s="62">
        <v>-0.20000000000000001</v>
      </c>
      <c r="J739" s="207" t="s">
        <v>25</v>
      </c>
      <c r="K739" s="194"/>
      <c r="L739" s="257"/>
      <c r="N739" s="67"/>
    </row>
    <row r="740" ht="29.25" customHeight="1">
      <c r="A740" s="6"/>
      <c r="B740" s="240" t="s">
        <v>19</v>
      </c>
      <c r="C740" s="241"/>
      <c r="D740" s="242" t="s">
        <v>815</v>
      </c>
      <c r="E740" s="242" t="s">
        <v>816</v>
      </c>
      <c r="F740" s="242" t="s">
        <v>817</v>
      </c>
      <c r="G740" s="245" t="s">
        <v>802</v>
      </c>
      <c r="H740" s="246" t="s">
        <v>785</v>
      </c>
      <c r="J740" s="258" t="s">
        <v>29</v>
      </c>
      <c r="K740" s="259"/>
      <c r="L740" s="260"/>
    </row>
    <row r="741" ht="30" customHeight="1">
      <c r="A741" s="6"/>
      <c r="B741" s="281" t="s">
        <v>847</v>
      </c>
      <c r="C741" s="282"/>
      <c r="D741" s="70" t="s">
        <v>819</v>
      </c>
      <c r="E741" s="70">
        <v>103</v>
      </c>
      <c r="F741" s="71"/>
      <c r="G741" s="147">
        <v>2500</v>
      </c>
      <c r="H741" s="148">
        <f t="shared" si="27"/>
        <v>2000</v>
      </c>
      <c r="J741" s="83"/>
      <c r="K741" s="76">
        <f t="shared" si="25"/>
        <v>0</v>
      </c>
      <c r="L741" s="264"/>
      <c r="N741" s="67"/>
    </row>
    <row r="742" ht="30" customHeight="1">
      <c r="A742" s="6"/>
      <c r="B742" s="266" t="s">
        <v>848</v>
      </c>
      <c r="C742" s="267"/>
      <c r="D742" s="79" t="s">
        <v>821</v>
      </c>
      <c r="E742" s="79">
        <v>103</v>
      </c>
      <c r="F742" s="80"/>
      <c r="G742" s="127">
        <v>4900</v>
      </c>
      <c r="H742" s="128">
        <f t="shared" si="27"/>
        <v>3920</v>
      </c>
      <c r="J742" s="83"/>
      <c r="K742" s="76">
        <f t="shared" si="25"/>
        <v>0</v>
      </c>
      <c r="L742" s="264"/>
      <c r="N742" s="67"/>
    </row>
    <row r="743" ht="30" customHeight="1">
      <c r="A743" s="6"/>
      <c r="B743" s="266" t="s">
        <v>849</v>
      </c>
      <c r="C743" s="267"/>
      <c r="D743" s="79" t="s">
        <v>821</v>
      </c>
      <c r="E743" s="79">
        <v>103</v>
      </c>
      <c r="F743" s="80"/>
      <c r="G743" s="127">
        <v>4900</v>
      </c>
      <c r="H743" s="128">
        <f t="shared" si="27"/>
        <v>3920</v>
      </c>
      <c r="J743" s="83"/>
      <c r="K743" s="76">
        <f t="shared" si="25"/>
        <v>0</v>
      </c>
      <c r="L743" s="264"/>
      <c r="N743" s="67"/>
    </row>
    <row r="744" ht="30" customHeight="1">
      <c r="A744" s="6"/>
      <c r="B744" s="266" t="s">
        <v>850</v>
      </c>
      <c r="C744" s="267"/>
      <c r="D744" s="79" t="s">
        <v>819</v>
      </c>
      <c r="E744" s="79">
        <v>109</v>
      </c>
      <c r="F744" s="80"/>
      <c r="G744" s="127">
        <v>2500</v>
      </c>
      <c r="H744" s="128">
        <f t="shared" si="27"/>
        <v>2000</v>
      </c>
      <c r="J744" s="83"/>
      <c r="K744" s="76">
        <f t="shared" si="25"/>
        <v>0</v>
      </c>
      <c r="L744" s="264"/>
      <c r="N744" s="67"/>
    </row>
    <row r="745" ht="30" customHeight="1">
      <c r="A745" s="6"/>
      <c r="B745" s="266" t="s">
        <v>851</v>
      </c>
      <c r="C745" s="267"/>
      <c r="D745" s="79" t="s">
        <v>821</v>
      </c>
      <c r="E745" s="79">
        <v>109</v>
      </c>
      <c r="F745" s="80"/>
      <c r="G745" s="127">
        <v>4900</v>
      </c>
      <c r="H745" s="128">
        <f t="shared" si="27"/>
        <v>3920</v>
      </c>
      <c r="J745" s="83"/>
      <c r="K745" s="76">
        <f t="shared" ref="K745:K808" si="28">J745*H745</f>
        <v>0</v>
      </c>
      <c r="L745" s="264"/>
      <c r="N745" s="67"/>
    </row>
    <row r="746" ht="30" customHeight="1">
      <c r="A746" s="6"/>
      <c r="B746" s="266" t="s">
        <v>852</v>
      </c>
      <c r="C746" s="267"/>
      <c r="D746" s="79" t="s">
        <v>821</v>
      </c>
      <c r="E746" s="79">
        <v>109</v>
      </c>
      <c r="F746" s="80"/>
      <c r="G746" s="127">
        <v>4900</v>
      </c>
      <c r="H746" s="128">
        <f t="shared" si="27"/>
        <v>3920</v>
      </c>
      <c r="J746" s="83"/>
      <c r="K746" s="76">
        <f t="shared" si="28"/>
        <v>0</v>
      </c>
      <c r="L746" s="264"/>
      <c r="N746" s="67"/>
    </row>
    <row r="747" ht="30" customHeight="1">
      <c r="A747" s="6"/>
      <c r="B747" s="266" t="s">
        <v>853</v>
      </c>
      <c r="C747" s="267"/>
      <c r="D747" s="79" t="s">
        <v>819</v>
      </c>
      <c r="E747" s="79">
        <v>117</v>
      </c>
      <c r="F747" s="80"/>
      <c r="G747" s="127">
        <v>2500</v>
      </c>
      <c r="H747" s="128">
        <f t="shared" si="27"/>
        <v>2000</v>
      </c>
      <c r="J747" s="83"/>
      <c r="K747" s="76">
        <f t="shared" si="28"/>
        <v>0</v>
      </c>
      <c r="L747" s="264"/>
      <c r="N747" s="67"/>
    </row>
    <row r="748" ht="30" customHeight="1">
      <c r="A748" s="6"/>
      <c r="B748" s="266" t="s">
        <v>854</v>
      </c>
      <c r="C748" s="267"/>
      <c r="D748" s="79" t="s">
        <v>821</v>
      </c>
      <c r="E748" s="79">
        <v>117</v>
      </c>
      <c r="F748" s="80"/>
      <c r="G748" s="127">
        <v>4900</v>
      </c>
      <c r="H748" s="128">
        <f t="shared" si="27"/>
        <v>3920</v>
      </c>
      <c r="J748" s="83"/>
      <c r="K748" s="76">
        <f t="shared" si="28"/>
        <v>0</v>
      </c>
      <c r="L748" s="264"/>
      <c r="N748" s="67"/>
    </row>
    <row r="749" ht="30" customHeight="1">
      <c r="A749" s="6"/>
      <c r="B749" s="266" t="s">
        <v>855</v>
      </c>
      <c r="C749" s="267"/>
      <c r="D749" s="79" t="s">
        <v>821</v>
      </c>
      <c r="E749" s="79">
        <v>117</v>
      </c>
      <c r="F749" s="80"/>
      <c r="G749" s="127">
        <v>4900</v>
      </c>
      <c r="H749" s="128">
        <f t="shared" si="27"/>
        <v>3920</v>
      </c>
      <c r="J749" s="83"/>
      <c r="K749" s="76">
        <f t="shared" si="28"/>
        <v>0</v>
      </c>
      <c r="L749" s="264"/>
      <c r="N749" s="67"/>
    </row>
    <row r="750" ht="30" customHeight="1">
      <c r="A750" s="6"/>
      <c r="B750" s="266" t="s">
        <v>856</v>
      </c>
      <c r="C750" s="267"/>
      <c r="D750" s="79" t="s">
        <v>819</v>
      </c>
      <c r="E750" s="79">
        <v>122</v>
      </c>
      <c r="F750" s="80"/>
      <c r="G750" s="127">
        <v>2500</v>
      </c>
      <c r="H750" s="128">
        <f t="shared" si="27"/>
        <v>2000</v>
      </c>
      <c r="J750" s="83"/>
      <c r="K750" s="76">
        <f t="shared" si="28"/>
        <v>0</v>
      </c>
      <c r="L750" s="264"/>
      <c r="N750" s="67"/>
    </row>
    <row r="751" ht="30" customHeight="1">
      <c r="A751" s="6"/>
      <c r="B751" s="266" t="s">
        <v>857</v>
      </c>
      <c r="C751" s="267"/>
      <c r="D751" s="79" t="s">
        <v>821</v>
      </c>
      <c r="E751" s="79">
        <v>122</v>
      </c>
      <c r="F751" s="80"/>
      <c r="G751" s="127">
        <v>4900</v>
      </c>
      <c r="H751" s="128">
        <f t="shared" si="27"/>
        <v>3920</v>
      </c>
      <c r="J751" s="83"/>
      <c r="K751" s="76">
        <f t="shared" si="28"/>
        <v>0</v>
      </c>
      <c r="L751" s="264"/>
      <c r="N751" s="67"/>
    </row>
    <row r="752" ht="30" customHeight="1">
      <c r="A752" s="6"/>
      <c r="B752" s="266" t="s">
        <v>858</v>
      </c>
      <c r="C752" s="267"/>
      <c r="D752" s="79" t="s">
        <v>821</v>
      </c>
      <c r="E752" s="79">
        <v>122</v>
      </c>
      <c r="F752" s="80"/>
      <c r="G752" s="127">
        <v>4900</v>
      </c>
      <c r="H752" s="128">
        <f t="shared" si="27"/>
        <v>3920</v>
      </c>
      <c r="J752" s="83"/>
      <c r="K752" s="76">
        <f t="shared" si="28"/>
        <v>0</v>
      </c>
      <c r="L752" s="264"/>
      <c r="N752" s="67"/>
    </row>
    <row r="753" ht="30" customHeight="1">
      <c r="A753" s="6"/>
      <c r="B753" s="266" t="s">
        <v>859</v>
      </c>
      <c r="C753" s="267"/>
      <c r="D753" s="79" t="s">
        <v>819</v>
      </c>
      <c r="E753" s="79">
        <v>128</v>
      </c>
      <c r="F753" s="80"/>
      <c r="G753" s="127">
        <v>2500</v>
      </c>
      <c r="H753" s="128">
        <f t="shared" si="27"/>
        <v>2000</v>
      </c>
      <c r="J753" s="83"/>
      <c r="K753" s="76">
        <f t="shared" si="28"/>
        <v>0</v>
      </c>
      <c r="L753" s="264"/>
      <c r="N753" s="67"/>
    </row>
    <row r="754" ht="30" customHeight="1">
      <c r="A754" s="6"/>
      <c r="B754" s="266" t="s">
        <v>860</v>
      </c>
      <c r="C754" s="267"/>
      <c r="D754" s="79" t="s">
        <v>821</v>
      </c>
      <c r="E754" s="79">
        <v>128</v>
      </c>
      <c r="F754" s="80"/>
      <c r="G754" s="127">
        <v>4900</v>
      </c>
      <c r="H754" s="128">
        <f t="shared" si="27"/>
        <v>3920</v>
      </c>
      <c r="J754" s="83"/>
      <c r="K754" s="76">
        <f t="shared" si="28"/>
        <v>0</v>
      </c>
      <c r="L754" s="264"/>
      <c r="N754" s="67"/>
    </row>
    <row r="755" ht="30" customHeight="1">
      <c r="A755" s="6"/>
      <c r="B755" s="266" t="s">
        <v>861</v>
      </c>
      <c r="C755" s="267"/>
      <c r="D755" s="79" t="s">
        <v>819</v>
      </c>
      <c r="E755" s="79">
        <v>109</v>
      </c>
      <c r="F755" s="80"/>
      <c r="G755" s="127">
        <v>2500</v>
      </c>
      <c r="H755" s="128">
        <f t="shared" si="27"/>
        <v>2000</v>
      </c>
      <c r="J755" s="83"/>
      <c r="K755" s="76">
        <f t="shared" si="28"/>
        <v>0</v>
      </c>
      <c r="L755" s="264"/>
      <c r="N755" s="67"/>
    </row>
    <row r="756" ht="30" customHeight="1">
      <c r="A756" s="6"/>
      <c r="B756" s="266" t="s">
        <v>862</v>
      </c>
      <c r="C756" s="267"/>
      <c r="D756" s="79" t="s">
        <v>821</v>
      </c>
      <c r="E756" s="79">
        <v>111</v>
      </c>
      <c r="F756" s="80"/>
      <c r="G756" s="127">
        <v>4900</v>
      </c>
      <c r="H756" s="128">
        <f t="shared" si="27"/>
        <v>3920</v>
      </c>
      <c r="J756" s="83"/>
      <c r="K756" s="76">
        <f t="shared" si="28"/>
        <v>0</v>
      </c>
      <c r="L756" s="264"/>
      <c r="N756" s="67"/>
    </row>
    <row r="757" ht="30" customHeight="1">
      <c r="A757" s="6"/>
      <c r="B757" s="266" t="s">
        <v>832</v>
      </c>
      <c r="C757" s="267"/>
      <c r="D757" s="79" t="s">
        <v>819</v>
      </c>
      <c r="E757" s="79">
        <v>117</v>
      </c>
      <c r="F757" s="80"/>
      <c r="G757" s="127">
        <v>2500</v>
      </c>
      <c r="H757" s="128">
        <f t="shared" si="27"/>
        <v>2000</v>
      </c>
      <c r="J757" s="83"/>
      <c r="K757" s="76">
        <f t="shared" si="28"/>
        <v>0</v>
      </c>
      <c r="L757" s="264"/>
      <c r="N757" s="67"/>
    </row>
    <row r="758" ht="30" customHeight="1">
      <c r="A758" s="6"/>
      <c r="B758" s="266" t="s">
        <v>863</v>
      </c>
      <c r="C758" s="267"/>
      <c r="D758" s="79" t="s">
        <v>821</v>
      </c>
      <c r="E758" s="79">
        <v>118</v>
      </c>
      <c r="F758" s="80"/>
      <c r="G758" s="127">
        <v>4900</v>
      </c>
      <c r="H758" s="128">
        <f t="shared" si="27"/>
        <v>3920</v>
      </c>
      <c r="J758" s="83"/>
      <c r="K758" s="76">
        <f t="shared" si="28"/>
        <v>0</v>
      </c>
      <c r="L758" s="264"/>
      <c r="N758" s="67"/>
    </row>
    <row r="759" ht="30" customHeight="1">
      <c r="A759" s="6"/>
      <c r="B759" s="266" t="s">
        <v>864</v>
      </c>
      <c r="C759" s="267"/>
      <c r="D759" s="79" t="s">
        <v>819</v>
      </c>
      <c r="E759" s="79">
        <v>120</v>
      </c>
      <c r="F759" s="80"/>
      <c r="G759" s="127">
        <v>2500</v>
      </c>
      <c r="H759" s="128">
        <f t="shared" si="27"/>
        <v>2000</v>
      </c>
      <c r="J759" s="83"/>
      <c r="K759" s="76">
        <f t="shared" si="28"/>
        <v>0</v>
      </c>
      <c r="L759" s="264"/>
      <c r="N759" s="67"/>
    </row>
    <row r="760" ht="30" customHeight="1">
      <c r="A760" s="6"/>
      <c r="B760" s="266" t="s">
        <v>865</v>
      </c>
      <c r="C760" s="267"/>
      <c r="D760" s="79" t="s">
        <v>821</v>
      </c>
      <c r="E760" s="79">
        <v>130</v>
      </c>
      <c r="F760" s="80"/>
      <c r="G760" s="127">
        <v>4900</v>
      </c>
      <c r="H760" s="128">
        <f t="shared" si="27"/>
        <v>3920</v>
      </c>
      <c r="J760" s="83"/>
      <c r="K760" s="76">
        <f t="shared" si="28"/>
        <v>0</v>
      </c>
      <c r="L760" s="264"/>
      <c r="N760" s="67"/>
    </row>
    <row r="761" ht="30" customHeight="1">
      <c r="A761" s="6"/>
      <c r="B761" s="266" t="s">
        <v>866</v>
      </c>
      <c r="C761" s="267"/>
      <c r="D761" s="79" t="s">
        <v>819</v>
      </c>
      <c r="E761" s="79">
        <v>128</v>
      </c>
      <c r="F761" s="80"/>
      <c r="G761" s="127">
        <v>2500</v>
      </c>
      <c r="H761" s="128">
        <f t="shared" si="27"/>
        <v>2000</v>
      </c>
      <c r="J761" s="83"/>
      <c r="K761" s="76">
        <f t="shared" si="28"/>
        <v>0</v>
      </c>
      <c r="L761" s="264"/>
      <c r="N761" s="67"/>
    </row>
    <row r="762" ht="30" customHeight="1">
      <c r="A762" s="6"/>
      <c r="B762" s="266" t="s">
        <v>867</v>
      </c>
      <c r="C762" s="267"/>
      <c r="D762" s="79" t="s">
        <v>821</v>
      </c>
      <c r="E762" s="79">
        <v>130</v>
      </c>
      <c r="F762" s="80"/>
      <c r="G762" s="127">
        <v>4900</v>
      </c>
      <c r="H762" s="128">
        <f t="shared" si="27"/>
        <v>3920</v>
      </c>
      <c r="J762" s="83"/>
      <c r="K762" s="76">
        <f t="shared" si="28"/>
        <v>0</v>
      </c>
      <c r="L762" s="264"/>
      <c r="N762" s="67"/>
    </row>
    <row r="763" ht="30" customHeight="1">
      <c r="A763" s="6"/>
      <c r="B763" s="266" t="s">
        <v>868</v>
      </c>
      <c r="C763" s="267"/>
      <c r="D763" s="79" t="s">
        <v>819</v>
      </c>
      <c r="E763" s="79">
        <v>130</v>
      </c>
      <c r="F763" s="80"/>
      <c r="G763" s="127">
        <v>2500</v>
      </c>
      <c r="H763" s="128">
        <f t="shared" si="27"/>
        <v>2000</v>
      </c>
      <c r="J763" s="83"/>
      <c r="K763" s="76">
        <f t="shared" si="28"/>
        <v>0</v>
      </c>
      <c r="L763" s="264"/>
      <c r="N763" s="67"/>
    </row>
    <row r="764" ht="30" customHeight="1">
      <c r="A764" s="6"/>
      <c r="B764" s="266" t="s">
        <v>869</v>
      </c>
      <c r="C764" s="267"/>
      <c r="D764" s="79" t="s">
        <v>821</v>
      </c>
      <c r="E764" s="79">
        <v>137</v>
      </c>
      <c r="F764" s="80"/>
      <c r="G764" s="127">
        <v>4900</v>
      </c>
      <c r="H764" s="128">
        <f t="shared" si="27"/>
        <v>3920</v>
      </c>
      <c r="J764" s="83"/>
      <c r="K764" s="76">
        <f t="shared" si="28"/>
        <v>0</v>
      </c>
      <c r="L764" s="264"/>
      <c r="N764" s="67"/>
    </row>
    <row r="765" ht="30" customHeight="1">
      <c r="A765" s="6"/>
      <c r="B765" s="266" t="s">
        <v>870</v>
      </c>
      <c r="C765" s="267"/>
      <c r="D765" s="79" t="s">
        <v>819</v>
      </c>
      <c r="E765" s="79">
        <v>137</v>
      </c>
      <c r="F765" s="80"/>
      <c r="G765" s="127">
        <v>2500</v>
      </c>
      <c r="H765" s="128">
        <f t="shared" si="27"/>
        <v>2000</v>
      </c>
      <c r="J765" s="83"/>
      <c r="K765" s="76">
        <f t="shared" si="28"/>
        <v>0</v>
      </c>
      <c r="L765" s="264"/>
      <c r="N765" s="67"/>
    </row>
    <row r="766" ht="30" customHeight="1">
      <c r="A766" s="6"/>
      <c r="B766" s="266" t="s">
        <v>871</v>
      </c>
      <c r="C766" s="267"/>
      <c r="D766" s="79" t="s">
        <v>821</v>
      </c>
      <c r="E766" s="79">
        <v>135</v>
      </c>
      <c r="F766" s="80"/>
      <c r="G766" s="127">
        <v>4900</v>
      </c>
      <c r="H766" s="128">
        <f t="shared" si="27"/>
        <v>3920</v>
      </c>
      <c r="J766" s="83"/>
      <c r="K766" s="76">
        <f t="shared" si="28"/>
        <v>0</v>
      </c>
      <c r="L766" s="264"/>
      <c r="N766" s="67"/>
    </row>
    <row r="767" ht="30" customHeight="1">
      <c r="A767" s="6"/>
      <c r="B767" s="266" t="s">
        <v>872</v>
      </c>
      <c r="C767" s="267"/>
      <c r="D767" s="79" t="s">
        <v>819</v>
      </c>
      <c r="E767" s="79">
        <v>140</v>
      </c>
      <c r="F767" s="80"/>
      <c r="G767" s="127">
        <v>2500</v>
      </c>
      <c r="H767" s="128">
        <f t="shared" si="27"/>
        <v>2000</v>
      </c>
      <c r="J767" s="83"/>
      <c r="K767" s="76">
        <f t="shared" si="28"/>
        <v>0</v>
      </c>
      <c r="L767" s="264"/>
      <c r="N767" s="67"/>
    </row>
    <row r="768" ht="30" customHeight="1">
      <c r="A768" s="6"/>
      <c r="B768" s="266" t="s">
        <v>873</v>
      </c>
      <c r="C768" s="267"/>
      <c r="D768" s="79" t="s">
        <v>821</v>
      </c>
      <c r="E768" s="79">
        <v>140</v>
      </c>
      <c r="F768" s="80"/>
      <c r="G768" s="127">
        <v>4900</v>
      </c>
      <c r="H768" s="128">
        <f t="shared" si="27"/>
        <v>3920</v>
      </c>
      <c r="J768" s="83"/>
      <c r="K768" s="76">
        <f t="shared" si="28"/>
        <v>0</v>
      </c>
      <c r="L768" s="264"/>
      <c r="N768" s="67"/>
    </row>
    <row r="769" ht="30" customHeight="1">
      <c r="A769" s="6"/>
      <c r="B769" s="266" t="s">
        <v>874</v>
      </c>
      <c r="C769" s="267"/>
      <c r="D769" s="79" t="s">
        <v>819</v>
      </c>
      <c r="E769" s="79">
        <v>143</v>
      </c>
      <c r="F769" s="80"/>
      <c r="G769" s="127">
        <v>2500</v>
      </c>
      <c r="H769" s="128">
        <f t="shared" si="27"/>
        <v>2000</v>
      </c>
      <c r="J769" s="83"/>
      <c r="K769" s="76">
        <f t="shared" si="28"/>
        <v>0</v>
      </c>
      <c r="L769" s="264"/>
      <c r="N769" s="67"/>
    </row>
    <row r="770" ht="30" customHeight="1">
      <c r="A770" s="6"/>
      <c r="B770" s="268" t="s">
        <v>875</v>
      </c>
      <c r="C770" s="269"/>
      <c r="D770" s="156" t="s">
        <v>821</v>
      </c>
      <c r="E770" s="156">
        <v>143</v>
      </c>
      <c r="F770" s="157"/>
      <c r="G770" s="158">
        <v>4900</v>
      </c>
      <c r="H770" s="159">
        <f t="shared" si="27"/>
        <v>3920</v>
      </c>
      <c r="J770" s="83"/>
      <c r="K770" s="76">
        <f t="shared" si="28"/>
        <v>0</v>
      </c>
      <c r="L770" s="264"/>
      <c r="N770" s="67"/>
    </row>
    <row r="771" ht="29.25" customHeight="1">
      <c r="A771" s="6"/>
      <c r="B771" s="61" t="s">
        <v>876</v>
      </c>
      <c r="C771" s="61"/>
      <c r="D771" s="61"/>
      <c r="E771" s="61"/>
      <c r="F771" s="61"/>
      <c r="G771" s="61"/>
      <c r="H771" s="62">
        <v>-0.20000000000000001</v>
      </c>
      <c r="J771" s="207" t="s">
        <v>25</v>
      </c>
      <c r="K771" s="194"/>
      <c r="L771" s="257"/>
      <c r="N771" s="67"/>
    </row>
    <row r="772" ht="29.25" customHeight="1">
      <c r="A772" s="6"/>
      <c r="B772" s="240" t="s">
        <v>19</v>
      </c>
      <c r="C772" s="241"/>
      <c r="D772" s="242" t="s">
        <v>815</v>
      </c>
      <c r="E772" s="242" t="s">
        <v>816</v>
      </c>
      <c r="F772" s="242" t="s">
        <v>817</v>
      </c>
      <c r="G772" s="245" t="s">
        <v>802</v>
      </c>
      <c r="H772" s="246" t="s">
        <v>785</v>
      </c>
      <c r="J772" s="258" t="s">
        <v>29</v>
      </c>
      <c r="K772" s="259"/>
      <c r="L772" s="260"/>
    </row>
    <row r="773" ht="30" customHeight="1">
      <c r="A773" s="6"/>
      <c r="B773" s="261" t="s">
        <v>877</v>
      </c>
      <c r="C773" s="262"/>
      <c r="D773" s="70" t="s">
        <v>819</v>
      </c>
      <c r="E773" s="70">
        <v>190</v>
      </c>
      <c r="F773" s="70" t="s">
        <v>878</v>
      </c>
      <c r="G773" s="147">
        <v>12900</v>
      </c>
      <c r="H773" s="148">
        <f t="shared" si="27"/>
        <v>10320</v>
      </c>
      <c r="J773" s="83">
        <v>0</v>
      </c>
      <c r="K773" s="76">
        <f t="shared" si="28"/>
        <v>0</v>
      </c>
      <c r="L773" s="264"/>
      <c r="N773" s="67"/>
    </row>
    <row r="774" ht="30" customHeight="1">
      <c r="A774" s="6"/>
      <c r="B774" s="252" t="s">
        <v>879</v>
      </c>
      <c r="C774" s="254"/>
      <c r="D774" s="79" t="s">
        <v>819</v>
      </c>
      <c r="E774" s="79">
        <v>130</v>
      </c>
      <c r="F774" s="79" t="s">
        <v>880</v>
      </c>
      <c r="G774" s="127">
        <v>7900</v>
      </c>
      <c r="H774" s="128">
        <f t="shared" si="27"/>
        <v>6320</v>
      </c>
      <c r="J774" s="83">
        <v>0</v>
      </c>
      <c r="K774" s="76">
        <f t="shared" si="28"/>
        <v>0</v>
      </c>
      <c r="L774" s="264"/>
      <c r="N774" s="67"/>
    </row>
    <row r="775" ht="30" customHeight="1">
      <c r="A775" s="6"/>
      <c r="B775" s="252" t="s">
        <v>881</v>
      </c>
      <c r="C775" s="254"/>
      <c r="D775" s="79" t="s">
        <v>819</v>
      </c>
      <c r="E775" s="79">
        <v>155</v>
      </c>
      <c r="F775" s="79" t="s">
        <v>882</v>
      </c>
      <c r="G775" s="127">
        <v>7900</v>
      </c>
      <c r="H775" s="128">
        <f t="shared" si="27"/>
        <v>6320</v>
      </c>
      <c r="J775" s="83">
        <v>0</v>
      </c>
      <c r="K775" s="76">
        <f t="shared" si="28"/>
        <v>0</v>
      </c>
      <c r="L775" s="264"/>
      <c r="N775" s="67"/>
    </row>
    <row r="776" ht="30" customHeight="1">
      <c r="A776" s="6"/>
      <c r="B776" s="252" t="s">
        <v>883</v>
      </c>
      <c r="C776" s="254"/>
      <c r="D776" s="79" t="s">
        <v>819</v>
      </c>
      <c r="E776" s="79">
        <v>185</v>
      </c>
      <c r="F776" s="79" t="s">
        <v>884</v>
      </c>
      <c r="G776" s="127">
        <v>7900</v>
      </c>
      <c r="H776" s="128">
        <f t="shared" si="27"/>
        <v>6320</v>
      </c>
      <c r="J776" s="83"/>
      <c r="K776" s="76">
        <f t="shared" si="28"/>
        <v>0</v>
      </c>
      <c r="L776" s="264"/>
      <c r="N776" s="67"/>
    </row>
    <row r="777" ht="30" customHeight="1">
      <c r="A777" s="6"/>
      <c r="B777" s="252" t="s">
        <v>885</v>
      </c>
      <c r="C777" s="254"/>
      <c r="D777" s="79" t="s">
        <v>819</v>
      </c>
      <c r="E777" s="79">
        <v>214</v>
      </c>
      <c r="F777" s="79" t="s">
        <v>886</v>
      </c>
      <c r="G777" s="127">
        <v>7900</v>
      </c>
      <c r="H777" s="128">
        <f t="shared" ref="H777:H811" si="29">G777*0.8</f>
        <v>6320</v>
      </c>
      <c r="J777" s="83"/>
      <c r="K777" s="76">
        <f t="shared" si="28"/>
        <v>0</v>
      </c>
      <c r="L777" s="264"/>
      <c r="N777" s="67"/>
    </row>
    <row r="778" ht="30" customHeight="1">
      <c r="A778" s="6"/>
      <c r="B778" s="252" t="s">
        <v>887</v>
      </c>
      <c r="C778" s="254"/>
      <c r="D778" s="79" t="s">
        <v>819</v>
      </c>
      <c r="E778" s="79">
        <v>237</v>
      </c>
      <c r="F778" s="79" t="s">
        <v>888</v>
      </c>
      <c r="G778" s="127">
        <v>7900</v>
      </c>
      <c r="H778" s="128">
        <f t="shared" si="29"/>
        <v>6320</v>
      </c>
      <c r="J778" s="83"/>
      <c r="K778" s="76">
        <f t="shared" si="28"/>
        <v>0</v>
      </c>
      <c r="L778" s="264"/>
      <c r="N778" s="67"/>
    </row>
    <row r="779" ht="30" customHeight="1">
      <c r="A779" s="6"/>
      <c r="B779" s="252" t="s">
        <v>889</v>
      </c>
      <c r="C779" s="254"/>
      <c r="D779" s="79" t="s">
        <v>819</v>
      </c>
      <c r="E779" s="79">
        <v>254</v>
      </c>
      <c r="F779" s="79" t="s">
        <v>890</v>
      </c>
      <c r="G779" s="127">
        <v>7900</v>
      </c>
      <c r="H779" s="128">
        <f t="shared" si="29"/>
        <v>6320</v>
      </c>
      <c r="J779" s="83"/>
      <c r="K779" s="76">
        <f t="shared" si="28"/>
        <v>0</v>
      </c>
      <c r="L779" s="264"/>
      <c r="N779" s="67"/>
    </row>
    <row r="780" ht="30" customHeight="1">
      <c r="A780" s="6"/>
      <c r="B780" s="252" t="s">
        <v>891</v>
      </c>
      <c r="C780" s="254"/>
      <c r="D780" s="79" t="s">
        <v>819</v>
      </c>
      <c r="E780" s="79">
        <v>130</v>
      </c>
      <c r="F780" s="79" t="s">
        <v>880</v>
      </c>
      <c r="G780" s="127">
        <v>7900</v>
      </c>
      <c r="H780" s="128">
        <f t="shared" si="29"/>
        <v>6320</v>
      </c>
      <c r="J780" s="83"/>
      <c r="K780" s="76">
        <f t="shared" si="28"/>
        <v>0</v>
      </c>
      <c r="L780" s="264"/>
      <c r="N780" s="67"/>
    </row>
    <row r="781" ht="30" customHeight="1">
      <c r="A781" s="6"/>
      <c r="B781" s="252" t="s">
        <v>892</v>
      </c>
      <c r="C781" s="254"/>
      <c r="D781" s="79" t="s">
        <v>819</v>
      </c>
      <c r="E781" s="79">
        <v>155</v>
      </c>
      <c r="F781" s="79" t="s">
        <v>882</v>
      </c>
      <c r="G781" s="127">
        <v>7900</v>
      </c>
      <c r="H781" s="128">
        <f t="shared" si="29"/>
        <v>6320</v>
      </c>
      <c r="J781" s="83"/>
      <c r="K781" s="76">
        <f t="shared" si="28"/>
        <v>0</v>
      </c>
      <c r="L781" s="264"/>
      <c r="N781" s="67"/>
    </row>
    <row r="782" ht="30" customHeight="1">
      <c r="A782" s="6"/>
      <c r="B782" s="252" t="s">
        <v>893</v>
      </c>
      <c r="C782" s="254"/>
      <c r="D782" s="79" t="s">
        <v>819</v>
      </c>
      <c r="E782" s="79">
        <v>185</v>
      </c>
      <c r="F782" s="79" t="s">
        <v>884</v>
      </c>
      <c r="G782" s="127">
        <v>7900</v>
      </c>
      <c r="H782" s="128">
        <f t="shared" si="29"/>
        <v>6320</v>
      </c>
      <c r="J782" s="83"/>
      <c r="K782" s="76">
        <f t="shared" si="28"/>
        <v>0</v>
      </c>
      <c r="L782" s="264"/>
      <c r="N782" s="67"/>
    </row>
    <row r="783" ht="30" customHeight="1">
      <c r="A783" s="6"/>
      <c r="B783" s="252" t="s">
        <v>894</v>
      </c>
      <c r="C783" s="254"/>
      <c r="D783" s="79" t="s">
        <v>819</v>
      </c>
      <c r="E783" s="79">
        <v>213</v>
      </c>
      <c r="F783" s="79" t="s">
        <v>886</v>
      </c>
      <c r="G783" s="127">
        <v>7900</v>
      </c>
      <c r="H783" s="128">
        <f t="shared" si="29"/>
        <v>6320</v>
      </c>
      <c r="J783" s="83"/>
      <c r="K783" s="76">
        <f t="shared" si="28"/>
        <v>0</v>
      </c>
      <c r="L783" s="264"/>
      <c r="N783" s="67"/>
    </row>
    <row r="784" ht="30" customHeight="1">
      <c r="A784" s="6"/>
      <c r="B784" s="252" t="s">
        <v>895</v>
      </c>
      <c r="C784" s="254"/>
      <c r="D784" s="79" t="s">
        <v>819</v>
      </c>
      <c r="E784" s="79">
        <v>234</v>
      </c>
      <c r="F784" s="79" t="s">
        <v>888</v>
      </c>
      <c r="G784" s="127">
        <v>7900</v>
      </c>
      <c r="H784" s="128">
        <f t="shared" si="29"/>
        <v>6320</v>
      </c>
      <c r="J784" s="83"/>
      <c r="K784" s="76">
        <f t="shared" si="28"/>
        <v>0</v>
      </c>
      <c r="L784" s="264"/>
      <c r="N784" s="67"/>
    </row>
    <row r="785" ht="30" customHeight="1">
      <c r="A785" s="6"/>
      <c r="B785" s="255" t="s">
        <v>896</v>
      </c>
      <c r="C785" s="256"/>
      <c r="D785" s="156" t="s">
        <v>819</v>
      </c>
      <c r="E785" s="156">
        <v>254</v>
      </c>
      <c r="F785" s="156" t="s">
        <v>890</v>
      </c>
      <c r="G785" s="158">
        <v>7900</v>
      </c>
      <c r="H785" s="159">
        <f t="shared" si="29"/>
        <v>6320</v>
      </c>
      <c r="J785" s="83"/>
      <c r="K785" s="76">
        <f t="shared" si="28"/>
        <v>0</v>
      </c>
      <c r="L785" s="264"/>
      <c r="N785" s="67"/>
    </row>
    <row r="786" ht="29.25" customHeight="1">
      <c r="A786" s="6"/>
      <c r="B786" s="61" t="s">
        <v>897</v>
      </c>
      <c r="C786" s="61"/>
      <c r="D786" s="61"/>
      <c r="E786" s="61"/>
      <c r="F786" s="61"/>
      <c r="G786" s="61"/>
      <c r="H786" s="62">
        <v>-0.20000000000000001</v>
      </c>
      <c r="J786" s="207" t="s">
        <v>25</v>
      </c>
      <c r="K786" s="194"/>
      <c r="L786" s="257"/>
      <c r="N786" s="67"/>
    </row>
    <row r="787" ht="30" customHeight="1">
      <c r="A787" s="6"/>
      <c r="B787" s="283" t="s">
        <v>898</v>
      </c>
      <c r="C787" s="284"/>
      <c r="D787" s="70" t="s">
        <v>819</v>
      </c>
      <c r="E787" s="70"/>
      <c r="F787" s="70"/>
      <c r="G787" s="147">
        <v>300</v>
      </c>
      <c r="H787" s="148">
        <f t="shared" si="29"/>
        <v>240</v>
      </c>
      <c r="J787" s="83">
        <v>0</v>
      </c>
      <c r="K787" s="76">
        <f t="shared" si="28"/>
        <v>0</v>
      </c>
      <c r="L787" s="264"/>
      <c r="N787" s="67"/>
    </row>
    <row r="788" ht="30" customHeight="1">
      <c r="A788" s="6"/>
      <c r="B788" s="266" t="s">
        <v>899</v>
      </c>
      <c r="C788" s="267"/>
      <c r="D788" s="79" t="s">
        <v>821</v>
      </c>
      <c r="E788" s="79"/>
      <c r="F788" s="79"/>
      <c r="G788" s="127">
        <v>300</v>
      </c>
      <c r="H788" s="128">
        <f t="shared" si="29"/>
        <v>240</v>
      </c>
      <c r="J788" s="83">
        <v>0</v>
      </c>
      <c r="K788" s="76">
        <f t="shared" si="28"/>
        <v>0</v>
      </c>
      <c r="L788" s="264"/>
      <c r="N788" s="67"/>
    </row>
    <row r="789" ht="30" customHeight="1">
      <c r="A789" s="6"/>
      <c r="B789" s="266" t="s">
        <v>900</v>
      </c>
      <c r="C789" s="267"/>
      <c r="D789" s="79" t="s">
        <v>901</v>
      </c>
      <c r="E789" s="79"/>
      <c r="F789" s="79" t="s">
        <v>902</v>
      </c>
      <c r="G789" s="127">
        <v>600</v>
      </c>
      <c r="H789" s="128">
        <f t="shared" si="29"/>
        <v>480</v>
      </c>
      <c r="J789" s="83">
        <v>0</v>
      </c>
      <c r="K789" s="76">
        <f t="shared" si="28"/>
        <v>0</v>
      </c>
      <c r="L789" s="264"/>
      <c r="N789" s="67"/>
    </row>
    <row r="790" ht="30" customHeight="1">
      <c r="A790" s="6"/>
      <c r="B790" s="266" t="s">
        <v>903</v>
      </c>
      <c r="C790" s="267"/>
      <c r="D790" s="79" t="s">
        <v>904</v>
      </c>
      <c r="E790" s="79"/>
      <c r="F790" s="79" t="s">
        <v>905</v>
      </c>
      <c r="G790" s="127">
        <v>600</v>
      </c>
      <c r="H790" s="128">
        <f t="shared" si="29"/>
        <v>480</v>
      </c>
      <c r="J790" s="83"/>
      <c r="K790" s="76">
        <f t="shared" si="28"/>
        <v>0</v>
      </c>
      <c r="L790" s="264"/>
      <c r="N790" s="67"/>
    </row>
    <row r="791" ht="30" customHeight="1">
      <c r="A791" s="6"/>
      <c r="B791" s="266" t="s">
        <v>906</v>
      </c>
      <c r="C791" s="267"/>
      <c r="D791" s="79" t="s">
        <v>901</v>
      </c>
      <c r="E791" s="79"/>
      <c r="F791" s="79" t="s">
        <v>902</v>
      </c>
      <c r="G791" s="127">
        <v>600</v>
      </c>
      <c r="H791" s="128">
        <f t="shared" si="29"/>
        <v>480</v>
      </c>
      <c r="J791" s="83"/>
      <c r="K791" s="76">
        <f t="shared" si="28"/>
        <v>0</v>
      </c>
      <c r="L791" s="264"/>
      <c r="N791" s="67"/>
    </row>
    <row r="792" ht="30" customHeight="1">
      <c r="A792" s="6"/>
      <c r="B792" s="266" t="s">
        <v>907</v>
      </c>
      <c r="C792" s="267"/>
      <c r="D792" s="79" t="s">
        <v>904</v>
      </c>
      <c r="E792" s="79"/>
      <c r="F792" s="79" t="s">
        <v>905</v>
      </c>
      <c r="G792" s="127">
        <v>600</v>
      </c>
      <c r="H792" s="128">
        <f t="shared" si="29"/>
        <v>480</v>
      </c>
      <c r="J792" s="83"/>
      <c r="K792" s="76">
        <f t="shared" si="28"/>
        <v>0</v>
      </c>
      <c r="L792" s="264"/>
      <c r="N792" s="67"/>
    </row>
    <row r="793" ht="30" customHeight="1">
      <c r="A793" s="6"/>
      <c r="B793" s="266" t="s">
        <v>908</v>
      </c>
      <c r="C793" s="267"/>
      <c r="D793" s="79" t="s">
        <v>819</v>
      </c>
      <c r="E793" s="79"/>
      <c r="F793" s="79" t="s">
        <v>882</v>
      </c>
      <c r="G793" s="127">
        <v>1200</v>
      </c>
      <c r="H793" s="128">
        <f t="shared" si="29"/>
        <v>960</v>
      </c>
      <c r="J793" s="83"/>
      <c r="K793" s="76">
        <f t="shared" si="28"/>
        <v>0</v>
      </c>
      <c r="L793" s="264"/>
      <c r="N793" s="67"/>
    </row>
    <row r="794" ht="30" customHeight="1">
      <c r="A794" s="6"/>
      <c r="B794" s="266" t="s">
        <v>909</v>
      </c>
      <c r="C794" s="267"/>
      <c r="D794" s="79" t="s">
        <v>819</v>
      </c>
      <c r="E794" s="79"/>
      <c r="F794" s="79" t="s">
        <v>886</v>
      </c>
      <c r="G794" s="127">
        <v>1200</v>
      </c>
      <c r="H794" s="128">
        <f t="shared" si="29"/>
        <v>960</v>
      </c>
      <c r="J794" s="83"/>
      <c r="K794" s="76">
        <f t="shared" si="28"/>
        <v>0</v>
      </c>
      <c r="L794" s="264"/>
      <c r="N794" s="67"/>
    </row>
    <row r="795" ht="30" customHeight="1">
      <c r="A795" s="6"/>
      <c r="B795" s="266" t="s">
        <v>910</v>
      </c>
      <c r="C795" s="267"/>
      <c r="D795" s="79" t="s">
        <v>819</v>
      </c>
      <c r="E795" s="79"/>
      <c r="F795" s="79" t="s">
        <v>890</v>
      </c>
      <c r="G795" s="127">
        <v>1200</v>
      </c>
      <c r="H795" s="128">
        <f t="shared" si="29"/>
        <v>960</v>
      </c>
      <c r="J795" s="83"/>
      <c r="K795" s="76">
        <f t="shared" si="28"/>
        <v>0</v>
      </c>
      <c r="L795" s="264"/>
      <c r="N795" s="67"/>
    </row>
    <row r="796" ht="30" customHeight="1">
      <c r="A796" s="6"/>
      <c r="B796" s="266" t="s">
        <v>911</v>
      </c>
      <c r="C796" s="267"/>
      <c r="D796" s="79"/>
      <c r="E796" s="79"/>
      <c r="F796" s="79" t="s">
        <v>886</v>
      </c>
      <c r="G796" s="127">
        <v>1200</v>
      </c>
      <c r="H796" s="128">
        <f t="shared" si="29"/>
        <v>960</v>
      </c>
      <c r="J796" s="83"/>
      <c r="K796" s="76">
        <f t="shared" si="28"/>
        <v>0</v>
      </c>
      <c r="L796" s="264"/>
      <c r="N796" s="67"/>
    </row>
    <row r="797" ht="30" customHeight="1">
      <c r="A797" s="6"/>
      <c r="B797" s="266" t="s">
        <v>912</v>
      </c>
      <c r="C797" s="267"/>
      <c r="D797" s="79"/>
      <c r="E797" s="79"/>
      <c r="F797" s="79" t="s">
        <v>913</v>
      </c>
      <c r="G797" s="127">
        <v>1200</v>
      </c>
      <c r="H797" s="128">
        <f t="shared" si="29"/>
        <v>960</v>
      </c>
      <c r="J797" s="83"/>
      <c r="K797" s="76">
        <f t="shared" si="28"/>
        <v>0</v>
      </c>
      <c r="L797" s="264"/>
      <c r="N797" s="67"/>
    </row>
    <row r="798" ht="30" customHeight="1">
      <c r="A798" s="6"/>
      <c r="B798" s="266" t="s">
        <v>914</v>
      </c>
      <c r="C798" s="267"/>
      <c r="D798" s="79"/>
      <c r="E798" s="79">
        <v>2.5</v>
      </c>
      <c r="F798" s="79"/>
      <c r="G798" s="127">
        <v>300</v>
      </c>
      <c r="H798" s="128">
        <f t="shared" si="29"/>
        <v>240</v>
      </c>
      <c r="J798" s="83"/>
      <c r="K798" s="76">
        <f t="shared" si="28"/>
        <v>0</v>
      </c>
      <c r="L798" s="264"/>
      <c r="N798" s="67"/>
    </row>
    <row r="799" ht="30" customHeight="1">
      <c r="A799" s="6"/>
      <c r="B799" s="266" t="s">
        <v>915</v>
      </c>
      <c r="C799" s="267"/>
      <c r="D799" s="79"/>
      <c r="E799" s="79">
        <v>1.25</v>
      </c>
      <c r="F799" s="79"/>
      <c r="G799" s="127">
        <v>300</v>
      </c>
      <c r="H799" s="128">
        <f t="shared" si="29"/>
        <v>240</v>
      </c>
      <c r="J799" s="83"/>
      <c r="K799" s="76">
        <f t="shared" si="28"/>
        <v>0</v>
      </c>
      <c r="L799" s="264"/>
      <c r="N799" s="67"/>
    </row>
    <row r="800" ht="30" customHeight="1">
      <c r="A800" s="6"/>
      <c r="B800" s="266" t="s">
        <v>916</v>
      </c>
      <c r="C800" s="267"/>
      <c r="D800" s="79"/>
      <c r="E800" s="79">
        <v>2.5</v>
      </c>
      <c r="F800" s="79"/>
      <c r="G800" s="127">
        <v>300</v>
      </c>
      <c r="H800" s="128">
        <f t="shared" si="29"/>
        <v>240</v>
      </c>
      <c r="J800" s="83"/>
      <c r="K800" s="76">
        <f t="shared" si="28"/>
        <v>0</v>
      </c>
      <c r="L800" s="264"/>
      <c r="N800" s="67"/>
    </row>
    <row r="801" ht="30" customHeight="1">
      <c r="A801" s="6"/>
      <c r="B801" s="266" t="s">
        <v>917</v>
      </c>
      <c r="C801" s="267"/>
      <c r="D801" s="79"/>
      <c r="E801" s="79">
        <v>2.5</v>
      </c>
      <c r="F801" s="79"/>
      <c r="G801" s="127">
        <v>300</v>
      </c>
      <c r="H801" s="128">
        <f t="shared" si="29"/>
        <v>240</v>
      </c>
      <c r="J801" s="83"/>
      <c r="K801" s="76">
        <f t="shared" si="28"/>
        <v>0</v>
      </c>
      <c r="L801" s="264"/>
      <c r="N801" s="67"/>
    </row>
    <row r="802" ht="30" customHeight="1">
      <c r="A802" s="6"/>
      <c r="B802" s="285" t="s">
        <v>918</v>
      </c>
      <c r="C802" s="286"/>
      <c r="D802" s="156"/>
      <c r="E802" s="156"/>
      <c r="F802" s="156"/>
      <c r="G802" s="158">
        <v>300</v>
      </c>
      <c r="H802" s="159">
        <f t="shared" si="29"/>
        <v>240</v>
      </c>
      <c r="J802" s="83"/>
      <c r="K802" s="76">
        <f t="shared" si="28"/>
        <v>0</v>
      </c>
      <c r="L802" s="264"/>
      <c r="N802" s="67"/>
    </row>
    <row r="803" s="10" customFormat="1" ht="27" customHeight="1">
      <c r="A803" s="6"/>
      <c r="B803" s="61" t="s">
        <v>919</v>
      </c>
      <c r="C803" s="61"/>
      <c r="D803" s="61"/>
      <c r="E803" s="61"/>
      <c r="F803" s="61"/>
      <c r="G803" s="61"/>
      <c r="H803" s="287">
        <v>-0.20000000000000001</v>
      </c>
      <c r="I803" s="6"/>
      <c r="J803" s="207"/>
      <c r="K803" s="194"/>
      <c r="L803" s="257"/>
      <c r="M803" s="9"/>
      <c r="N803" s="67"/>
    </row>
    <row r="804" s="10" customFormat="1" ht="22.5" customHeight="1">
      <c r="A804" s="6"/>
      <c r="B804" s="288" t="s">
        <v>920</v>
      </c>
      <c r="C804" s="289"/>
      <c r="D804" s="289"/>
      <c r="E804" s="289"/>
      <c r="F804" s="289"/>
      <c r="G804" s="290"/>
      <c r="H804" s="291"/>
      <c r="I804" s="6"/>
      <c r="J804" s="207" t="s">
        <v>25</v>
      </c>
      <c r="K804" s="200"/>
      <c r="L804" s="208"/>
      <c r="M804" s="9"/>
      <c r="N804" s="67"/>
    </row>
    <row r="805" s="10" customFormat="1" ht="30" customHeight="1">
      <c r="A805" s="6"/>
      <c r="B805" s="292" t="s">
        <v>921</v>
      </c>
      <c r="C805" s="293"/>
      <c r="D805" s="293"/>
      <c r="E805" s="293"/>
      <c r="F805" s="293"/>
      <c r="G805" s="123">
        <v>5500</v>
      </c>
      <c r="H805" s="124">
        <f t="shared" si="29"/>
        <v>4400</v>
      </c>
      <c r="I805" s="6"/>
      <c r="J805" s="83">
        <v>0</v>
      </c>
      <c r="K805" s="76">
        <f t="shared" si="28"/>
        <v>0</v>
      </c>
      <c r="L805" s="264"/>
      <c r="M805" s="9"/>
      <c r="N805" s="67"/>
    </row>
    <row r="806" s="10" customFormat="1" ht="30" customHeight="1">
      <c r="A806" s="6"/>
      <c r="B806" s="294" t="s">
        <v>922</v>
      </c>
      <c r="C806" s="295"/>
      <c r="D806" s="295"/>
      <c r="E806" s="295"/>
      <c r="F806" s="295"/>
      <c r="G806" s="127">
        <v>5500</v>
      </c>
      <c r="H806" s="128">
        <f t="shared" si="29"/>
        <v>4400</v>
      </c>
      <c r="I806" s="6"/>
      <c r="J806" s="83">
        <v>0</v>
      </c>
      <c r="K806" s="76">
        <f t="shared" si="28"/>
        <v>0</v>
      </c>
      <c r="L806" s="264"/>
      <c r="M806" s="9"/>
      <c r="N806" s="67"/>
    </row>
    <row r="807" s="10" customFormat="1" ht="30" customHeight="1">
      <c r="A807" s="6"/>
      <c r="B807" s="294" t="s">
        <v>923</v>
      </c>
      <c r="C807" s="295"/>
      <c r="D807" s="295"/>
      <c r="E807" s="295"/>
      <c r="F807" s="295"/>
      <c r="G807" s="127">
        <v>11000</v>
      </c>
      <c r="H807" s="128">
        <f t="shared" si="29"/>
        <v>8800</v>
      </c>
      <c r="I807" s="6"/>
      <c r="J807" s="83">
        <v>0</v>
      </c>
      <c r="K807" s="76">
        <f t="shared" si="28"/>
        <v>0</v>
      </c>
      <c r="L807" s="264"/>
      <c r="M807" s="9"/>
      <c r="N807" s="67"/>
    </row>
    <row r="808" s="10" customFormat="1" ht="30" customHeight="1">
      <c r="A808" s="6"/>
      <c r="B808" s="294" t="s">
        <v>924</v>
      </c>
      <c r="C808" s="295"/>
      <c r="D808" s="295"/>
      <c r="E808" s="295"/>
      <c r="F808" s="295"/>
      <c r="G808" s="127">
        <v>19000</v>
      </c>
      <c r="H808" s="128">
        <f t="shared" si="29"/>
        <v>15200</v>
      </c>
      <c r="I808" s="6"/>
      <c r="J808" s="83"/>
      <c r="K808" s="76">
        <f t="shared" si="28"/>
        <v>0</v>
      </c>
      <c r="L808" s="264"/>
      <c r="M808" s="9"/>
      <c r="N808" s="67"/>
    </row>
    <row r="809" s="10" customFormat="1" ht="30" customHeight="1">
      <c r="A809" s="6"/>
      <c r="B809" s="294" t="s">
        <v>925</v>
      </c>
      <c r="C809" s="295"/>
      <c r="D809" s="295"/>
      <c r="E809" s="295"/>
      <c r="F809" s="295"/>
      <c r="G809" s="127">
        <v>19000</v>
      </c>
      <c r="H809" s="128">
        <f t="shared" si="29"/>
        <v>15200</v>
      </c>
      <c r="I809" s="6"/>
      <c r="J809" s="83"/>
      <c r="K809" s="76">
        <f t="shared" ref="K809:K811" si="30">J809*H809</f>
        <v>0</v>
      </c>
      <c r="L809" s="264"/>
      <c r="M809" s="9"/>
      <c r="N809" s="67"/>
    </row>
    <row r="810" s="10" customFormat="1" ht="30" customHeight="1">
      <c r="A810" s="6"/>
      <c r="B810" s="294" t="s">
        <v>926</v>
      </c>
      <c r="C810" s="295"/>
      <c r="D810" s="295"/>
      <c r="E810" s="295"/>
      <c r="F810" s="295"/>
      <c r="G810" s="127">
        <v>19000</v>
      </c>
      <c r="H810" s="128">
        <f t="shared" si="29"/>
        <v>15200</v>
      </c>
      <c r="I810" s="6"/>
      <c r="J810" s="150"/>
      <c r="K810" s="76">
        <f t="shared" si="30"/>
        <v>0</v>
      </c>
      <c r="L810" s="264"/>
      <c r="M810" s="9"/>
      <c r="N810" s="67"/>
    </row>
    <row r="811" s="10" customFormat="1" ht="30" customHeight="1">
      <c r="A811" s="6"/>
      <c r="B811" s="296" t="s">
        <v>927</v>
      </c>
      <c r="C811" s="297"/>
      <c r="D811" s="297"/>
      <c r="E811" s="297"/>
      <c r="F811" s="297"/>
      <c r="G811" s="298">
        <v>19000</v>
      </c>
      <c r="H811" s="299">
        <f t="shared" si="29"/>
        <v>15200</v>
      </c>
      <c r="I811" s="6"/>
      <c r="J811" s="300"/>
      <c r="K811" s="76">
        <f t="shared" si="30"/>
        <v>0</v>
      </c>
      <c r="L811" s="264"/>
      <c r="M811" s="9"/>
      <c r="N811" s="67"/>
    </row>
    <row r="812" s="22" customFormat="1" ht="20.100000000000001" customHeight="1">
      <c r="A812" s="301"/>
      <c r="B812" s="302"/>
      <c r="C812" s="303"/>
      <c r="D812" s="304"/>
      <c r="E812" s="304"/>
      <c r="F812" s="304"/>
      <c r="G812" s="305"/>
      <c r="H812" s="305"/>
      <c r="I812" s="10"/>
      <c r="J812" s="306"/>
      <c r="K812" s="307">
        <f>SUM(K8:K811)</f>
        <v>0</v>
      </c>
      <c r="L812" s="308"/>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c r="AR812" s="10"/>
      <c r="AS812" s="10"/>
      <c r="AT812" s="10"/>
      <c r="AU812" s="10"/>
      <c r="AV812" s="10"/>
      <c r="AW812" s="10"/>
      <c r="AX812" s="10"/>
      <c r="AY812" s="10"/>
      <c r="AZ812" s="10"/>
      <c r="BA812" s="10"/>
    </row>
    <row r="813" s="10" customFormat="1" ht="20.100000000000001" customHeight="1">
      <c r="A813" s="9"/>
      <c r="B813" s="11"/>
      <c r="C813" s="309"/>
      <c r="D813" s="310"/>
      <c r="E813" s="310"/>
      <c r="F813" s="310"/>
      <c r="G813" s="311"/>
      <c r="H813" s="311"/>
      <c r="J813" s="312"/>
      <c r="K813" s="313"/>
      <c r="L813" s="314"/>
    </row>
    <row r="814" s="10" customFormat="1" ht="20.100000000000001" customHeight="1">
      <c r="A814" s="9"/>
      <c r="B814" s="11"/>
      <c r="C814" s="309"/>
      <c r="D814" s="310"/>
      <c r="E814" s="310"/>
      <c r="F814" s="310"/>
      <c r="G814" s="311"/>
      <c r="H814" s="311"/>
      <c r="J814" s="312"/>
      <c r="K814" s="313"/>
      <c r="L814" s="314"/>
    </row>
    <row r="815" s="10" customFormat="1" ht="20.100000000000001" customHeight="1">
      <c r="A815" s="9"/>
      <c r="B815" s="11"/>
      <c r="C815" s="309"/>
      <c r="D815" s="310"/>
      <c r="E815" s="310"/>
      <c r="F815" s="310"/>
      <c r="G815" s="311"/>
      <c r="H815" s="311"/>
      <c r="J815" s="312"/>
      <c r="K815" s="313"/>
      <c r="L815" s="314"/>
    </row>
    <row r="816" s="10" customFormat="1" ht="20.100000000000001" customHeight="1">
      <c r="A816" s="9"/>
      <c r="B816" s="11"/>
      <c r="C816" s="309"/>
      <c r="D816" s="310"/>
      <c r="E816" s="310"/>
      <c r="F816" s="310"/>
      <c r="G816" s="311"/>
      <c r="H816" s="311"/>
      <c r="J816" s="312"/>
      <c r="K816" s="313"/>
      <c r="L816" s="314"/>
    </row>
    <row r="817" s="10" customFormat="1" ht="20.100000000000001" customHeight="1">
      <c r="A817" s="9"/>
      <c r="B817" s="11"/>
      <c r="C817" s="309"/>
      <c r="D817" s="310"/>
      <c r="E817" s="310"/>
      <c r="F817" s="310"/>
      <c r="G817" s="311"/>
      <c r="H817" s="311"/>
      <c r="J817" s="312"/>
      <c r="K817" s="313"/>
      <c r="L817" s="314"/>
    </row>
    <row r="818" s="10" customFormat="1" ht="20.100000000000001" customHeight="1">
      <c r="A818" s="9"/>
      <c r="B818" s="11"/>
      <c r="C818" s="309"/>
      <c r="D818" s="310"/>
      <c r="E818" s="310"/>
      <c r="F818" s="310"/>
      <c r="G818" s="311"/>
      <c r="H818" s="311"/>
      <c r="J818" s="312"/>
      <c r="K818" s="313"/>
      <c r="L818" s="314"/>
    </row>
    <row r="819" s="10" customFormat="1" ht="20.100000000000001" customHeight="1">
      <c r="A819" s="9"/>
      <c r="B819" s="11"/>
      <c r="C819" s="309"/>
      <c r="D819" s="310"/>
      <c r="E819" s="310"/>
      <c r="F819" s="310"/>
      <c r="G819" s="311"/>
      <c r="H819" s="311"/>
      <c r="J819" s="312"/>
      <c r="K819" s="313"/>
      <c r="L819" s="314"/>
    </row>
    <row r="820" s="10" customFormat="1" ht="20.100000000000001" customHeight="1">
      <c r="A820" s="9"/>
      <c r="B820" s="11"/>
      <c r="C820" s="309"/>
      <c r="D820" s="310"/>
      <c r="E820" s="310"/>
      <c r="F820" s="310"/>
      <c r="G820" s="311"/>
      <c r="H820" s="311"/>
      <c r="J820" s="312"/>
      <c r="K820" s="313"/>
      <c r="L820" s="314"/>
    </row>
    <row r="821" s="10" customFormat="1" ht="20.100000000000001" customHeight="1">
      <c r="A821" s="9"/>
      <c r="B821" s="11"/>
      <c r="C821" s="309"/>
      <c r="D821" s="310"/>
      <c r="E821" s="310"/>
      <c r="F821" s="310"/>
      <c r="G821" s="311"/>
      <c r="H821" s="311"/>
      <c r="J821" s="312"/>
      <c r="K821" s="313"/>
      <c r="L821" s="314"/>
    </row>
    <row r="822" s="10" customFormat="1" ht="20.100000000000001" customHeight="1">
      <c r="A822" s="9"/>
      <c r="B822" s="11"/>
      <c r="C822" s="309"/>
      <c r="D822" s="310"/>
      <c r="E822" s="310"/>
      <c r="F822" s="310"/>
      <c r="G822" s="311"/>
      <c r="H822" s="311"/>
      <c r="J822" s="312"/>
      <c r="K822" s="313"/>
      <c r="L822" s="314"/>
    </row>
    <row r="823" s="10" customFormat="1" ht="20.100000000000001" customHeight="1">
      <c r="A823" s="9"/>
      <c r="B823" s="11"/>
      <c r="C823" s="309"/>
      <c r="D823" s="310"/>
      <c r="E823" s="310"/>
      <c r="F823" s="310"/>
      <c r="G823" s="311"/>
      <c r="H823" s="311"/>
      <c r="J823" s="312"/>
      <c r="K823" s="313"/>
      <c r="L823" s="314"/>
    </row>
    <row r="824" s="10" customFormat="1" ht="20.100000000000001" customHeight="1">
      <c r="A824" s="9"/>
      <c r="B824" s="11"/>
      <c r="C824" s="309"/>
      <c r="D824" s="310"/>
      <c r="E824" s="310"/>
      <c r="F824" s="310"/>
      <c r="G824" s="311"/>
      <c r="H824" s="311"/>
      <c r="J824" s="312"/>
      <c r="K824" s="313"/>
      <c r="L824" s="314"/>
    </row>
    <row r="825" s="10" customFormat="1" ht="20.100000000000001" customHeight="1">
      <c r="A825" s="9"/>
      <c r="B825" s="11"/>
      <c r="C825" s="309"/>
      <c r="D825" s="310"/>
      <c r="E825" s="310"/>
      <c r="F825" s="310"/>
      <c r="G825" s="311"/>
      <c r="H825" s="311"/>
      <c r="J825" s="312"/>
      <c r="K825" s="313"/>
      <c r="L825" s="314"/>
    </row>
    <row r="826" s="10" customFormat="1" ht="20.100000000000001" customHeight="1">
      <c r="A826" s="9"/>
      <c r="B826" s="11"/>
      <c r="C826" s="309"/>
      <c r="D826" s="310"/>
      <c r="E826" s="310"/>
      <c r="F826" s="310"/>
      <c r="G826" s="311"/>
      <c r="H826" s="311"/>
      <c r="J826" s="312"/>
      <c r="K826" s="313"/>
      <c r="L826" s="314"/>
    </row>
    <row r="827" s="10" customFormat="1" ht="20.100000000000001" customHeight="1">
      <c r="A827" s="9"/>
      <c r="B827" s="11"/>
      <c r="C827" s="309"/>
      <c r="D827" s="310"/>
      <c r="E827" s="310"/>
      <c r="F827" s="310"/>
      <c r="G827" s="311"/>
      <c r="H827" s="311"/>
      <c r="J827" s="312"/>
      <c r="K827" s="313"/>
      <c r="L827" s="314"/>
    </row>
    <row r="828" s="10" customFormat="1" ht="20.100000000000001" customHeight="1">
      <c r="A828" s="9"/>
      <c r="B828" s="11"/>
      <c r="C828" s="309"/>
      <c r="D828" s="310"/>
      <c r="E828" s="310"/>
      <c r="F828" s="310"/>
      <c r="G828" s="311"/>
      <c r="H828" s="311"/>
      <c r="J828" s="312"/>
      <c r="K828" s="313"/>
      <c r="L828" s="314"/>
    </row>
    <row r="829" s="10" customFormat="1" ht="20.100000000000001" customHeight="1">
      <c r="A829" s="9"/>
      <c r="B829" s="11"/>
      <c r="C829" s="309"/>
      <c r="D829" s="310"/>
      <c r="E829" s="310"/>
      <c r="F829" s="310"/>
      <c r="G829" s="311"/>
      <c r="H829" s="311"/>
      <c r="J829" s="312"/>
      <c r="K829" s="313"/>
      <c r="L829" s="314"/>
    </row>
    <row r="830" s="10" customFormat="1" ht="20.100000000000001" customHeight="1">
      <c r="A830" s="9"/>
      <c r="B830" s="11"/>
      <c r="C830" s="309"/>
      <c r="D830" s="310"/>
      <c r="E830" s="310"/>
      <c r="F830" s="310"/>
      <c r="G830" s="311"/>
      <c r="H830" s="311"/>
      <c r="J830" s="312"/>
      <c r="K830" s="313"/>
      <c r="L830" s="314"/>
    </row>
    <row r="831" s="10" customFormat="1" ht="20.100000000000001" customHeight="1">
      <c r="A831" s="9"/>
      <c r="B831" s="11"/>
      <c r="C831" s="309"/>
      <c r="D831" s="310"/>
      <c r="E831" s="310"/>
      <c r="F831" s="310"/>
      <c r="G831" s="311"/>
      <c r="H831" s="311"/>
      <c r="J831" s="312"/>
      <c r="K831" s="313"/>
      <c r="L831" s="314"/>
    </row>
    <row r="832" s="10" customFormat="1" ht="20.100000000000001" customHeight="1">
      <c r="A832" s="9"/>
      <c r="B832" s="11"/>
      <c r="C832" s="309"/>
      <c r="D832" s="310"/>
      <c r="E832" s="310"/>
      <c r="F832" s="310"/>
      <c r="G832" s="311"/>
      <c r="H832" s="311"/>
      <c r="J832" s="312"/>
      <c r="K832" s="313"/>
      <c r="L832" s="314"/>
    </row>
    <row r="833" s="10" customFormat="1" ht="20.100000000000001" customHeight="1">
      <c r="A833" s="9"/>
      <c r="B833" s="11"/>
      <c r="C833" s="309"/>
      <c r="D833" s="310"/>
      <c r="E833" s="310"/>
      <c r="F833" s="310"/>
      <c r="G833" s="311"/>
      <c r="H833" s="311"/>
      <c r="J833" s="312"/>
      <c r="K833" s="313"/>
      <c r="L833" s="314"/>
    </row>
    <row r="834" s="10" customFormat="1" ht="20.100000000000001" customHeight="1">
      <c r="A834" s="9"/>
      <c r="B834" s="11"/>
      <c r="C834" s="309"/>
      <c r="D834" s="310"/>
      <c r="E834" s="310"/>
      <c r="F834" s="310"/>
      <c r="G834" s="311"/>
      <c r="H834" s="311"/>
      <c r="J834" s="312"/>
      <c r="K834" s="313"/>
      <c r="L834" s="314"/>
    </row>
    <row r="835" s="10" customFormat="1" ht="20.100000000000001" customHeight="1">
      <c r="A835" s="9"/>
      <c r="B835" s="11"/>
      <c r="C835" s="309"/>
      <c r="D835" s="310"/>
      <c r="E835" s="310"/>
      <c r="F835" s="310"/>
      <c r="G835" s="311"/>
      <c r="H835" s="311"/>
      <c r="J835" s="312"/>
      <c r="K835" s="313"/>
      <c r="L835" s="314"/>
    </row>
    <row r="836" s="10" customFormat="1" ht="20.100000000000001" customHeight="1">
      <c r="A836" s="9"/>
      <c r="B836" s="11"/>
      <c r="C836" s="309"/>
      <c r="D836" s="310"/>
      <c r="E836" s="310"/>
      <c r="F836" s="310"/>
      <c r="G836" s="311"/>
      <c r="H836" s="311"/>
      <c r="J836" s="312"/>
      <c r="K836" s="313"/>
      <c r="L836" s="314"/>
    </row>
    <row r="837" s="10" customFormat="1" ht="20.100000000000001" customHeight="1">
      <c r="A837" s="9"/>
      <c r="B837" s="11"/>
      <c r="C837" s="309"/>
      <c r="D837" s="310"/>
      <c r="E837" s="310"/>
      <c r="F837" s="310"/>
      <c r="G837" s="311"/>
      <c r="H837" s="311"/>
      <c r="J837" s="312"/>
      <c r="K837" s="313"/>
      <c r="L837" s="314"/>
    </row>
    <row r="838" s="10" customFormat="1" ht="20.100000000000001" customHeight="1">
      <c r="A838" s="9"/>
      <c r="B838" s="11"/>
      <c r="C838" s="309"/>
      <c r="D838" s="310"/>
      <c r="E838" s="310"/>
      <c r="F838" s="310"/>
      <c r="G838" s="311"/>
      <c r="H838" s="311"/>
      <c r="J838" s="312"/>
      <c r="K838" s="313"/>
      <c r="L838" s="314"/>
    </row>
    <row r="839" s="10" customFormat="1" ht="20.100000000000001" customHeight="1">
      <c r="A839" s="9"/>
      <c r="B839" s="11"/>
      <c r="C839" s="309"/>
      <c r="D839" s="310"/>
      <c r="E839" s="310"/>
      <c r="F839" s="310"/>
      <c r="G839" s="311"/>
      <c r="H839" s="311"/>
      <c r="J839" s="312"/>
      <c r="K839" s="313"/>
      <c r="L839" s="314"/>
    </row>
    <row r="840" s="10" customFormat="1" ht="20.100000000000001" customHeight="1">
      <c r="A840" s="9"/>
      <c r="B840" s="11"/>
      <c r="C840" s="309"/>
      <c r="D840" s="310"/>
      <c r="E840" s="310"/>
      <c r="F840" s="310"/>
      <c r="G840" s="311"/>
      <c r="H840" s="311"/>
      <c r="J840" s="312"/>
      <c r="K840" s="313"/>
      <c r="L840" s="314"/>
    </row>
    <row r="841" s="10" customFormat="1" ht="20.100000000000001" customHeight="1">
      <c r="A841" s="9"/>
      <c r="B841" s="11"/>
      <c r="C841" s="309"/>
      <c r="D841" s="310"/>
      <c r="E841" s="310"/>
      <c r="F841" s="310"/>
      <c r="G841" s="311"/>
      <c r="H841" s="311"/>
      <c r="J841" s="312"/>
      <c r="K841" s="313"/>
      <c r="L841" s="314"/>
    </row>
    <row r="842" s="10" customFormat="1" ht="20.100000000000001" customHeight="1">
      <c r="A842" s="9"/>
      <c r="B842" s="11"/>
      <c r="C842" s="309"/>
      <c r="D842" s="310"/>
      <c r="E842" s="310"/>
      <c r="F842" s="310"/>
      <c r="G842" s="311"/>
      <c r="H842" s="311"/>
      <c r="J842" s="312"/>
      <c r="K842" s="313"/>
      <c r="L842" s="314"/>
    </row>
    <row r="843" s="10" customFormat="1" ht="20.100000000000001" customHeight="1">
      <c r="A843" s="9"/>
      <c r="B843" s="11"/>
      <c r="C843" s="309"/>
      <c r="D843" s="310"/>
      <c r="E843" s="310"/>
      <c r="F843" s="310"/>
      <c r="G843" s="311"/>
      <c r="H843" s="311"/>
      <c r="J843" s="312"/>
      <c r="K843" s="313"/>
      <c r="L843" s="314"/>
    </row>
    <row r="844" s="10" customFormat="1" ht="20.100000000000001" customHeight="1">
      <c r="A844" s="9"/>
      <c r="B844" s="11"/>
      <c r="C844" s="309"/>
      <c r="D844" s="310"/>
      <c r="E844" s="310"/>
      <c r="F844" s="310"/>
      <c r="G844" s="311"/>
      <c r="H844" s="311"/>
      <c r="J844" s="312"/>
      <c r="K844" s="313"/>
      <c r="L844" s="314"/>
    </row>
    <row r="845" s="10" customFormat="1" ht="20.100000000000001" customHeight="1">
      <c r="A845" s="9"/>
      <c r="B845" s="11"/>
      <c r="C845" s="309"/>
      <c r="D845" s="310"/>
      <c r="E845" s="310"/>
      <c r="F845" s="310"/>
      <c r="G845" s="311"/>
      <c r="H845" s="311"/>
      <c r="J845" s="312"/>
      <c r="K845" s="313"/>
      <c r="L845" s="314"/>
    </row>
    <row r="846" s="10" customFormat="1" ht="20.100000000000001" customHeight="1">
      <c r="A846" s="9"/>
      <c r="B846" s="11"/>
      <c r="C846" s="309"/>
      <c r="D846" s="310"/>
      <c r="E846" s="310"/>
      <c r="F846" s="310"/>
      <c r="G846" s="311"/>
      <c r="H846" s="311"/>
      <c r="J846" s="312"/>
      <c r="K846" s="313"/>
      <c r="L846" s="314"/>
    </row>
    <row r="847" s="10" customFormat="1" ht="20.100000000000001" customHeight="1">
      <c r="A847" s="9"/>
      <c r="B847" s="11"/>
      <c r="C847" s="309"/>
      <c r="D847" s="310"/>
      <c r="E847" s="310"/>
      <c r="F847" s="310"/>
      <c r="G847" s="311"/>
      <c r="H847" s="311"/>
      <c r="J847" s="312"/>
      <c r="K847" s="313"/>
      <c r="L847" s="314"/>
    </row>
    <row r="848" s="10" customFormat="1" ht="20.100000000000001" customHeight="1">
      <c r="A848" s="9"/>
      <c r="B848" s="11"/>
      <c r="C848" s="309"/>
      <c r="D848" s="310"/>
      <c r="E848" s="310"/>
      <c r="F848" s="310"/>
      <c r="G848" s="311"/>
      <c r="H848" s="311"/>
      <c r="J848" s="312"/>
      <c r="K848" s="313"/>
      <c r="L848" s="314"/>
    </row>
    <row r="849" s="10" customFormat="1" ht="20.100000000000001" customHeight="1">
      <c r="A849" s="9"/>
      <c r="B849" s="11"/>
      <c r="C849" s="309"/>
      <c r="D849" s="310"/>
      <c r="E849" s="310"/>
      <c r="F849" s="310"/>
      <c r="G849" s="311"/>
      <c r="H849" s="311"/>
      <c r="J849" s="312"/>
      <c r="K849" s="313"/>
      <c r="L849" s="314"/>
    </row>
    <row r="850" s="10" customFormat="1" ht="20.100000000000001" customHeight="1">
      <c r="A850" s="9"/>
      <c r="B850" s="11"/>
      <c r="C850" s="309"/>
      <c r="D850" s="310"/>
      <c r="E850" s="310"/>
      <c r="F850" s="310"/>
      <c r="G850" s="311"/>
      <c r="H850" s="311"/>
      <c r="J850" s="312"/>
      <c r="K850" s="313"/>
      <c r="L850" s="314"/>
    </row>
    <row r="851" s="10" customFormat="1" ht="20.100000000000001" customHeight="1">
      <c r="A851" s="9"/>
      <c r="B851" s="11"/>
      <c r="C851" s="309"/>
      <c r="D851" s="310"/>
      <c r="E851" s="310"/>
      <c r="F851" s="310"/>
      <c r="G851" s="311"/>
      <c r="H851" s="311"/>
      <c r="J851" s="312"/>
      <c r="K851" s="313"/>
      <c r="L851" s="314"/>
    </row>
    <row r="852" s="10" customFormat="1" ht="20.100000000000001" customHeight="1">
      <c r="A852" s="9"/>
      <c r="B852" s="11"/>
      <c r="C852" s="309"/>
      <c r="D852" s="310"/>
      <c r="E852" s="310"/>
      <c r="F852" s="310"/>
      <c r="G852" s="311"/>
      <c r="H852" s="311"/>
      <c r="J852" s="312"/>
      <c r="K852" s="313"/>
      <c r="L852" s="314"/>
    </row>
    <row r="853" s="10" customFormat="1" ht="20.100000000000001" customHeight="1">
      <c r="A853" s="9"/>
      <c r="B853" s="11"/>
      <c r="C853" s="309"/>
      <c r="D853" s="310"/>
      <c r="E853" s="310"/>
      <c r="F853" s="310"/>
      <c r="G853" s="311"/>
      <c r="H853" s="311"/>
      <c r="J853" s="312"/>
      <c r="K853" s="313"/>
      <c r="L853" s="314"/>
    </row>
    <row r="854" s="10" customFormat="1" ht="20.100000000000001" customHeight="1">
      <c r="A854" s="9"/>
      <c r="B854" s="11"/>
      <c r="C854" s="309"/>
      <c r="D854" s="310"/>
      <c r="E854" s="310"/>
      <c r="F854" s="310"/>
      <c r="G854" s="311"/>
      <c r="H854" s="311"/>
      <c r="J854" s="312"/>
      <c r="K854" s="313"/>
      <c r="L854" s="314"/>
    </row>
    <row r="855" s="10" customFormat="1" ht="20.100000000000001" customHeight="1">
      <c r="A855" s="9"/>
      <c r="B855" s="11"/>
      <c r="C855" s="309"/>
      <c r="D855" s="310"/>
      <c r="E855" s="310"/>
      <c r="F855" s="310"/>
      <c r="G855" s="311"/>
      <c r="H855" s="311"/>
      <c r="J855" s="312"/>
      <c r="K855" s="313"/>
      <c r="L855" s="314"/>
    </row>
    <row r="856" s="10" customFormat="1" ht="20.100000000000001" customHeight="1">
      <c r="A856" s="9"/>
      <c r="B856" s="11"/>
      <c r="C856" s="309"/>
      <c r="D856" s="310"/>
      <c r="E856" s="310"/>
      <c r="F856" s="310"/>
      <c r="G856" s="311"/>
      <c r="H856" s="311"/>
      <c r="J856" s="312"/>
      <c r="K856" s="313"/>
      <c r="L856" s="314"/>
    </row>
    <row r="857" s="10" customFormat="1" ht="20.100000000000001" customHeight="1">
      <c r="A857" s="9"/>
      <c r="B857" s="11"/>
      <c r="C857" s="309"/>
      <c r="D857" s="310"/>
      <c r="E857" s="310"/>
      <c r="F857" s="310"/>
      <c r="G857" s="311"/>
      <c r="H857" s="311"/>
      <c r="J857" s="312"/>
      <c r="K857" s="313"/>
      <c r="L857" s="314"/>
    </row>
    <row r="858" s="10" customFormat="1" ht="20.100000000000001" customHeight="1">
      <c r="A858" s="9"/>
      <c r="B858" s="11"/>
      <c r="C858" s="309"/>
      <c r="D858" s="310"/>
      <c r="E858" s="310"/>
      <c r="F858" s="310"/>
      <c r="G858" s="311"/>
      <c r="H858" s="311"/>
      <c r="J858" s="312"/>
      <c r="K858" s="313"/>
      <c r="L858" s="314"/>
    </row>
    <row r="859" s="10" customFormat="1" ht="20.100000000000001" customHeight="1">
      <c r="A859" s="9"/>
      <c r="B859" s="11"/>
      <c r="C859" s="309"/>
      <c r="D859" s="310"/>
      <c r="E859" s="310"/>
      <c r="F859" s="310"/>
      <c r="G859" s="311"/>
      <c r="H859" s="311"/>
      <c r="J859" s="312"/>
      <c r="K859" s="313"/>
      <c r="L859" s="314"/>
    </row>
    <row r="860" s="10" customFormat="1" ht="20.100000000000001" customHeight="1">
      <c r="A860" s="9"/>
      <c r="B860" s="11"/>
      <c r="C860" s="309"/>
      <c r="D860" s="310"/>
      <c r="E860" s="310"/>
      <c r="F860" s="310"/>
      <c r="G860" s="311"/>
      <c r="H860" s="311"/>
      <c r="J860" s="312"/>
      <c r="K860" s="313"/>
      <c r="L860" s="314"/>
    </row>
    <row r="861" s="10" customFormat="1" ht="20.100000000000001" customHeight="1">
      <c r="A861" s="9"/>
      <c r="B861" s="11"/>
      <c r="C861" s="309"/>
      <c r="D861" s="310"/>
      <c r="E861" s="310"/>
      <c r="F861" s="310"/>
      <c r="G861" s="311"/>
      <c r="H861" s="311"/>
      <c r="J861" s="312"/>
      <c r="K861" s="313"/>
      <c r="L861" s="314"/>
    </row>
    <row r="862" s="10" customFormat="1" ht="20.100000000000001" customHeight="1">
      <c r="A862" s="9"/>
      <c r="B862" s="11"/>
      <c r="C862" s="309"/>
      <c r="D862" s="310"/>
      <c r="E862" s="310"/>
      <c r="F862" s="310"/>
      <c r="G862" s="311"/>
      <c r="H862" s="311"/>
      <c r="J862" s="312"/>
      <c r="K862" s="313"/>
      <c r="L862" s="314"/>
    </row>
    <row r="863" s="10" customFormat="1" ht="20.100000000000001" customHeight="1">
      <c r="A863" s="9"/>
      <c r="B863" s="11"/>
      <c r="C863" s="309"/>
      <c r="D863" s="310"/>
      <c r="E863" s="310"/>
      <c r="F863" s="310"/>
      <c r="G863" s="311"/>
      <c r="H863" s="311"/>
      <c r="J863" s="312"/>
      <c r="K863" s="313"/>
      <c r="L863" s="314"/>
    </row>
    <row r="864" s="10" customFormat="1" ht="20.100000000000001" customHeight="1">
      <c r="A864" s="9"/>
      <c r="B864" s="11"/>
      <c r="C864" s="309"/>
      <c r="D864" s="310"/>
      <c r="E864" s="310"/>
      <c r="F864" s="310"/>
      <c r="G864" s="311"/>
      <c r="H864" s="311"/>
      <c r="J864" s="312"/>
      <c r="K864" s="313"/>
      <c r="L864" s="314"/>
    </row>
    <row r="865" s="10" customFormat="1" ht="20.100000000000001" customHeight="1">
      <c r="A865" s="9"/>
      <c r="B865" s="11"/>
      <c r="C865" s="309"/>
      <c r="D865" s="310"/>
      <c r="E865" s="310"/>
      <c r="F865" s="310"/>
      <c r="G865" s="311"/>
      <c r="H865" s="311"/>
      <c r="J865" s="312"/>
      <c r="K865" s="314"/>
      <c r="L865" s="314"/>
    </row>
    <row r="866" s="10" customFormat="1" ht="20.100000000000001" customHeight="1">
      <c r="A866" s="9"/>
      <c r="B866" s="11"/>
      <c r="C866" s="309"/>
      <c r="D866" s="310"/>
      <c r="E866" s="310"/>
      <c r="F866" s="310"/>
      <c r="G866" s="311"/>
      <c r="H866" s="311"/>
      <c r="J866" s="312"/>
      <c r="K866" s="314"/>
      <c r="L866" s="314"/>
    </row>
    <row r="867" s="10" customFormat="1" ht="20.100000000000001" customHeight="1">
      <c r="A867" s="9"/>
      <c r="B867" s="11"/>
      <c r="C867" s="309"/>
      <c r="D867" s="310"/>
      <c r="E867" s="310"/>
      <c r="F867" s="310"/>
      <c r="G867" s="311"/>
      <c r="H867" s="311"/>
      <c r="J867" s="312"/>
      <c r="K867" s="314"/>
      <c r="L867" s="314"/>
    </row>
    <row r="868" s="10" customFormat="1" ht="20.100000000000001" customHeight="1">
      <c r="A868" s="9"/>
      <c r="B868" s="11"/>
      <c r="C868" s="309"/>
      <c r="D868" s="310"/>
      <c r="E868" s="310"/>
      <c r="F868" s="310"/>
      <c r="G868" s="311"/>
      <c r="H868" s="311"/>
      <c r="J868" s="312"/>
      <c r="K868" s="314"/>
      <c r="L868" s="314"/>
    </row>
    <row r="869" s="10" customFormat="1" ht="20.100000000000001" customHeight="1">
      <c r="A869" s="9"/>
      <c r="B869" s="11"/>
      <c r="C869" s="309"/>
      <c r="D869" s="310"/>
      <c r="E869" s="310"/>
      <c r="F869" s="310"/>
      <c r="G869" s="311"/>
      <c r="H869" s="311"/>
      <c r="J869" s="312"/>
      <c r="K869" s="314"/>
      <c r="L869" s="314"/>
    </row>
    <row r="870" s="10" customFormat="1" ht="20.100000000000001" customHeight="1">
      <c r="A870" s="9"/>
      <c r="B870" s="11"/>
      <c r="C870" s="309"/>
      <c r="D870" s="310"/>
      <c r="E870" s="310"/>
      <c r="F870" s="310"/>
      <c r="G870" s="311"/>
      <c r="H870" s="311"/>
      <c r="J870" s="312"/>
      <c r="K870" s="314"/>
      <c r="L870" s="314"/>
    </row>
    <row r="871" s="10" customFormat="1" ht="20.100000000000001" customHeight="1">
      <c r="A871" s="9"/>
      <c r="B871" s="11"/>
      <c r="C871" s="309"/>
      <c r="D871" s="310"/>
      <c r="E871" s="310"/>
      <c r="F871" s="310"/>
      <c r="G871" s="311"/>
      <c r="H871" s="311"/>
      <c r="J871" s="312"/>
      <c r="K871" s="314"/>
      <c r="L871" s="314"/>
    </row>
    <row r="872" s="10" customFormat="1" ht="20.100000000000001" customHeight="1">
      <c r="A872" s="9"/>
      <c r="B872" s="11"/>
      <c r="C872" s="309"/>
      <c r="D872" s="310"/>
      <c r="E872" s="310"/>
      <c r="F872" s="310"/>
      <c r="G872" s="311"/>
      <c r="H872" s="311"/>
      <c r="J872" s="312"/>
      <c r="K872" s="314"/>
      <c r="L872" s="314"/>
    </row>
    <row r="873" s="10" customFormat="1" ht="20.100000000000001" customHeight="1">
      <c r="A873" s="9"/>
      <c r="B873" s="11"/>
      <c r="C873" s="309"/>
      <c r="D873" s="310"/>
      <c r="E873" s="310"/>
      <c r="F873" s="310"/>
      <c r="G873" s="311"/>
      <c r="H873" s="311"/>
      <c r="J873" s="312"/>
      <c r="K873" s="314"/>
      <c r="L873" s="314"/>
    </row>
    <row r="874" s="10" customFormat="1" ht="20.100000000000001" customHeight="1">
      <c r="A874" s="9"/>
      <c r="B874" s="11"/>
      <c r="C874" s="309"/>
      <c r="D874" s="310"/>
      <c r="E874" s="310"/>
      <c r="F874" s="310"/>
      <c r="G874" s="311"/>
      <c r="H874" s="311"/>
      <c r="J874" s="312"/>
      <c r="K874" s="314"/>
      <c r="L874" s="314"/>
    </row>
    <row r="875" s="10" customFormat="1" ht="20.100000000000001" customHeight="1">
      <c r="A875" s="9"/>
      <c r="B875" s="11"/>
      <c r="C875" s="309"/>
      <c r="D875" s="310"/>
      <c r="E875" s="310"/>
      <c r="F875" s="310"/>
      <c r="G875" s="311"/>
      <c r="H875" s="311"/>
      <c r="J875" s="312"/>
      <c r="K875" s="314"/>
      <c r="L875" s="314"/>
    </row>
    <row r="876" s="10" customFormat="1" ht="20.100000000000001" customHeight="1">
      <c r="A876" s="9"/>
      <c r="B876" s="11"/>
      <c r="C876" s="309"/>
      <c r="D876" s="310"/>
      <c r="E876" s="310"/>
      <c r="F876" s="310"/>
      <c r="G876" s="311"/>
      <c r="H876" s="311"/>
      <c r="J876" s="312"/>
      <c r="K876" s="314"/>
      <c r="L876" s="314"/>
    </row>
    <row r="877" s="10" customFormat="1" ht="20.100000000000001" customHeight="1">
      <c r="A877" s="9"/>
      <c r="B877" s="11"/>
      <c r="C877" s="309"/>
      <c r="D877" s="310"/>
      <c r="E877" s="310"/>
      <c r="F877" s="310"/>
      <c r="G877" s="311"/>
      <c r="H877" s="311"/>
      <c r="J877" s="312"/>
      <c r="K877" s="314"/>
      <c r="L877" s="314"/>
    </row>
    <row r="878" s="10" customFormat="1" ht="20.100000000000001" customHeight="1">
      <c r="A878" s="9"/>
      <c r="B878" s="11"/>
      <c r="C878" s="309"/>
      <c r="D878" s="310"/>
      <c r="E878" s="310"/>
      <c r="F878" s="310"/>
      <c r="G878" s="311"/>
      <c r="H878" s="311"/>
      <c r="J878" s="312"/>
      <c r="K878" s="314"/>
      <c r="L878" s="314"/>
    </row>
    <row r="879" s="10" customFormat="1" ht="20.100000000000001" customHeight="1">
      <c r="A879" s="9"/>
      <c r="B879" s="11"/>
      <c r="C879" s="309"/>
      <c r="D879" s="310"/>
      <c r="E879" s="310"/>
      <c r="F879" s="310"/>
      <c r="G879" s="311"/>
      <c r="H879" s="311"/>
      <c r="J879" s="312"/>
      <c r="K879" s="314"/>
      <c r="L879" s="314"/>
    </row>
    <row r="880" s="10" customFormat="1" ht="20.100000000000001" customHeight="1">
      <c r="A880" s="9"/>
      <c r="B880" s="11"/>
      <c r="C880" s="309"/>
      <c r="D880" s="310"/>
      <c r="E880" s="310"/>
      <c r="F880" s="310"/>
      <c r="G880" s="311"/>
      <c r="H880" s="311"/>
      <c r="J880" s="312"/>
      <c r="K880" s="314"/>
      <c r="L880" s="314"/>
    </row>
    <row r="881" s="10" customFormat="1" ht="20.100000000000001" customHeight="1">
      <c r="A881" s="9"/>
      <c r="B881" s="11"/>
      <c r="C881" s="309"/>
      <c r="D881" s="310"/>
      <c r="E881" s="310"/>
      <c r="F881" s="310"/>
      <c r="G881" s="311"/>
      <c r="H881" s="311"/>
      <c r="J881" s="312"/>
      <c r="K881" s="314"/>
      <c r="L881" s="314"/>
    </row>
    <row r="882" s="10" customFormat="1" ht="20.100000000000001" customHeight="1">
      <c r="A882" s="9"/>
      <c r="B882" s="11"/>
      <c r="C882" s="309"/>
      <c r="D882" s="310"/>
      <c r="E882" s="310"/>
      <c r="F882" s="310"/>
      <c r="G882" s="311"/>
      <c r="H882" s="311"/>
      <c r="J882" s="312"/>
      <c r="K882" s="314"/>
      <c r="L882" s="314"/>
    </row>
    <row r="883" s="10" customFormat="1" ht="20.100000000000001" customHeight="1">
      <c r="A883" s="9"/>
      <c r="B883" s="11"/>
      <c r="C883" s="309"/>
      <c r="D883" s="310"/>
      <c r="E883" s="310"/>
      <c r="F883" s="310"/>
      <c r="G883" s="311"/>
      <c r="H883" s="311"/>
      <c r="J883" s="312"/>
      <c r="K883" s="314"/>
      <c r="L883" s="314"/>
    </row>
    <row r="884" s="10" customFormat="1" ht="20.100000000000001" customHeight="1">
      <c r="A884" s="9"/>
      <c r="B884" s="11"/>
      <c r="C884" s="309"/>
      <c r="D884" s="310"/>
      <c r="E884" s="310"/>
      <c r="F884" s="310"/>
      <c r="G884" s="311"/>
      <c r="H884" s="311"/>
      <c r="J884" s="312"/>
      <c r="K884" s="314"/>
      <c r="L884" s="314"/>
    </row>
    <row r="885" s="10" customFormat="1" ht="20.100000000000001" customHeight="1">
      <c r="A885" s="9"/>
      <c r="B885" s="11"/>
      <c r="C885" s="309"/>
      <c r="D885" s="310"/>
      <c r="E885" s="310"/>
      <c r="F885" s="310"/>
      <c r="G885" s="311"/>
      <c r="H885" s="311"/>
      <c r="J885" s="312"/>
      <c r="K885" s="314"/>
      <c r="L885" s="314"/>
    </row>
    <row r="886" s="10" customFormat="1" ht="20.100000000000001" customHeight="1">
      <c r="A886" s="9"/>
      <c r="B886" s="11"/>
      <c r="C886" s="309"/>
      <c r="D886" s="310"/>
      <c r="E886" s="310"/>
      <c r="F886" s="310"/>
      <c r="G886" s="311"/>
      <c r="H886" s="311"/>
      <c r="J886" s="312"/>
      <c r="K886" s="314"/>
      <c r="L886" s="314"/>
    </row>
    <row r="887" s="10" customFormat="1" ht="20.100000000000001" customHeight="1">
      <c r="A887" s="9"/>
      <c r="B887" s="11"/>
      <c r="C887" s="309"/>
      <c r="D887" s="310"/>
      <c r="E887" s="310"/>
      <c r="F887" s="310"/>
      <c r="G887" s="311"/>
      <c r="H887" s="311"/>
      <c r="J887" s="312"/>
      <c r="K887" s="314"/>
      <c r="L887" s="314"/>
    </row>
    <row r="888" s="10" customFormat="1" ht="20.100000000000001" customHeight="1">
      <c r="A888" s="9"/>
      <c r="B888" s="11"/>
      <c r="C888" s="309"/>
      <c r="D888" s="310"/>
      <c r="E888" s="310"/>
      <c r="F888" s="310"/>
      <c r="G888" s="311"/>
      <c r="H888" s="311"/>
      <c r="J888" s="312"/>
      <c r="K888" s="314"/>
      <c r="L888" s="314"/>
    </row>
    <row r="889" s="10" customFormat="1" ht="20.100000000000001" customHeight="1">
      <c r="A889" s="9"/>
      <c r="B889" s="11"/>
      <c r="C889" s="309"/>
      <c r="D889" s="310"/>
      <c r="E889" s="310"/>
      <c r="F889" s="310"/>
      <c r="G889" s="311"/>
      <c r="H889" s="311"/>
      <c r="J889" s="312"/>
      <c r="K889" s="314"/>
      <c r="L889" s="314"/>
    </row>
    <row r="890" s="10" customFormat="1" ht="20.100000000000001" customHeight="1">
      <c r="A890" s="9"/>
      <c r="B890" s="11"/>
      <c r="C890" s="309"/>
      <c r="D890" s="310"/>
      <c r="E890" s="310"/>
      <c r="F890" s="310"/>
      <c r="G890" s="311"/>
      <c r="H890" s="311"/>
      <c r="J890" s="312"/>
      <c r="K890" s="314"/>
      <c r="L890" s="314"/>
    </row>
    <row r="891" s="10" customFormat="1" ht="20.100000000000001" customHeight="1">
      <c r="A891" s="9"/>
      <c r="B891" s="11"/>
      <c r="C891" s="309"/>
      <c r="D891" s="310"/>
      <c r="E891" s="310"/>
      <c r="F891" s="310"/>
      <c r="G891" s="311"/>
      <c r="H891" s="311"/>
      <c r="J891" s="312"/>
      <c r="K891" s="314"/>
      <c r="L891" s="314"/>
    </row>
    <row r="892" s="10" customFormat="1" ht="20.100000000000001" customHeight="1">
      <c r="A892" s="9"/>
      <c r="B892" s="11"/>
      <c r="C892" s="309"/>
      <c r="D892" s="310"/>
      <c r="E892" s="310"/>
      <c r="F892" s="310"/>
      <c r="G892" s="311"/>
      <c r="H892" s="311"/>
      <c r="J892" s="312"/>
      <c r="K892" s="314"/>
      <c r="L892" s="314"/>
    </row>
    <row r="893" s="10" customFormat="1" ht="20.100000000000001" customHeight="1">
      <c r="A893" s="9"/>
      <c r="B893" s="11"/>
      <c r="C893" s="309"/>
      <c r="D893" s="310"/>
      <c r="E893" s="310"/>
      <c r="F893" s="310"/>
      <c r="G893" s="311"/>
      <c r="H893" s="311"/>
      <c r="J893" s="312"/>
      <c r="K893" s="314"/>
      <c r="L893" s="314"/>
    </row>
    <row r="894" s="10" customFormat="1" ht="20.100000000000001" customHeight="1">
      <c r="A894" s="9"/>
      <c r="B894" s="11"/>
      <c r="C894" s="309"/>
      <c r="D894" s="310"/>
      <c r="E894" s="310"/>
      <c r="F894" s="310"/>
      <c r="G894" s="311"/>
      <c r="H894" s="311"/>
      <c r="J894" s="312"/>
      <c r="K894" s="314"/>
      <c r="L894" s="314"/>
    </row>
    <row r="895" s="10" customFormat="1" ht="20.100000000000001" customHeight="1">
      <c r="A895" s="9"/>
      <c r="B895" s="11"/>
      <c r="C895" s="309"/>
      <c r="D895" s="310"/>
      <c r="E895" s="310"/>
      <c r="F895" s="310"/>
      <c r="G895" s="311"/>
      <c r="H895" s="311"/>
      <c r="J895" s="312"/>
      <c r="K895" s="314"/>
      <c r="L895" s="314"/>
    </row>
    <row r="896" s="10" customFormat="1" ht="20.100000000000001" customHeight="1">
      <c r="A896" s="9"/>
      <c r="B896" s="11"/>
      <c r="C896" s="309"/>
      <c r="D896" s="310"/>
      <c r="E896" s="310"/>
      <c r="F896" s="310"/>
      <c r="G896" s="311"/>
      <c r="H896" s="311"/>
      <c r="J896" s="312"/>
      <c r="K896" s="314"/>
      <c r="L896" s="314"/>
    </row>
    <row r="897" s="10" customFormat="1" ht="20.100000000000001" customHeight="1">
      <c r="A897" s="9"/>
      <c r="B897" s="11"/>
      <c r="C897" s="309"/>
      <c r="D897" s="310"/>
      <c r="E897" s="310"/>
      <c r="F897" s="310"/>
      <c r="G897" s="311"/>
      <c r="H897" s="311"/>
      <c r="J897" s="312"/>
      <c r="K897" s="314"/>
      <c r="L897" s="314"/>
    </row>
    <row r="898" s="10" customFormat="1" ht="20.100000000000001" customHeight="1">
      <c r="A898" s="9"/>
      <c r="B898" s="11"/>
      <c r="C898" s="309"/>
      <c r="D898" s="310"/>
      <c r="E898" s="310"/>
      <c r="F898" s="310"/>
      <c r="G898" s="311"/>
      <c r="H898" s="311"/>
      <c r="J898" s="312"/>
      <c r="K898" s="314"/>
      <c r="L898" s="314"/>
    </row>
    <row r="899" s="10" customFormat="1" ht="20.100000000000001" customHeight="1">
      <c r="A899" s="9"/>
      <c r="B899" s="11"/>
      <c r="C899" s="309"/>
      <c r="D899" s="310"/>
      <c r="E899" s="310"/>
      <c r="F899" s="310"/>
      <c r="G899" s="311"/>
      <c r="H899" s="311"/>
      <c r="J899" s="312"/>
      <c r="K899" s="314"/>
      <c r="L899" s="314"/>
    </row>
    <row r="900" s="10" customFormat="1" ht="20.100000000000001" customHeight="1">
      <c r="A900" s="9"/>
      <c r="B900" s="11"/>
      <c r="C900" s="309"/>
      <c r="D900" s="310"/>
      <c r="E900" s="310"/>
      <c r="F900" s="310"/>
      <c r="G900" s="311"/>
      <c r="H900" s="311"/>
      <c r="J900" s="312"/>
      <c r="K900" s="314"/>
      <c r="L900" s="314"/>
    </row>
    <row r="901" s="10" customFormat="1" ht="20.100000000000001" customHeight="1">
      <c r="A901" s="9"/>
      <c r="B901" s="11"/>
      <c r="C901" s="309"/>
      <c r="D901" s="310"/>
      <c r="E901" s="310"/>
      <c r="F901" s="310"/>
      <c r="G901" s="311"/>
      <c r="H901" s="311"/>
      <c r="J901" s="312"/>
      <c r="K901" s="314"/>
      <c r="L901" s="314"/>
    </row>
    <row r="902" s="10" customFormat="1" ht="20.100000000000001" customHeight="1">
      <c r="A902" s="9"/>
      <c r="B902" s="11"/>
      <c r="C902" s="309"/>
      <c r="D902" s="310"/>
      <c r="E902" s="310"/>
      <c r="F902" s="310"/>
      <c r="G902" s="311"/>
      <c r="H902" s="311"/>
      <c r="J902" s="312"/>
      <c r="K902" s="314"/>
      <c r="L902" s="314"/>
    </row>
    <row r="903" s="10" customFormat="1" ht="20.100000000000001" customHeight="1">
      <c r="A903" s="9"/>
      <c r="B903" s="11"/>
      <c r="C903" s="309"/>
      <c r="D903" s="310"/>
      <c r="E903" s="310"/>
      <c r="F903" s="310"/>
      <c r="G903" s="311"/>
      <c r="H903" s="311"/>
      <c r="J903" s="312"/>
      <c r="K903" s="314"/>
      <c r="L903" s="314"/>
    </row>
    <row r="904" s="10" customFormat="1" ht="20.100000000000001" customHeight="1">
      <c r="A904" s="9"/>
      <c r="B904" s="11"/>
      <c r="C904" s="309"/>
      <c r="D904" s="310"/>
      <c r="E904" s="310"/>
      <c r="F904" s="310"/>
      <c r="G904" s="311"/>
      <c r="H904" s="311"/>
      <c r="J904" s="312"/>
      <c r="K904" s="314"/>
      <c r="L904" s="314"/>
    </row>
    <row r="905" s="10" customFormat="1" ht="20.100000000000001" customHeight="1">
      <c r="A905" s="9"/>
      <c r="B905" s="11"/>
      <c r="C905" s="309"/>
      <c r="D905" s="310"/>
      <c r="E905" s="310"/>
      <c r="F905" s="310"/>
      <c r="G905" s="311"/>
      <c r="H905" s="311"/>
      <c r="J905" s="312"/>
      <c r="K905" s="314"/>
      <c r="L905" s="314"/>
    </row>
    <row r="906" s="10" customFormat="1" ht="20.100000000000001" customHeight="1">
      <c r="A906" s="9"/>
      <c r="B906" s="11"/>
      <c r="C906" s="309"/>
      <c r="D906" s="310"/>
      <c r="E906" s="310"/>
      <c r="F906" s="310"/>
      <c r="G906" s="311"/>
      <c r="H906" s="311"/>
      <c r="J906" s="312"/>
      <c r="K906" s="314"/>
      <c r="L906" s="314"/>
    </row>
    <row r="907" s="10" customFormat="1" ht="20.100000000000001" customHeight="1">
      <c r="A907" s="9"/>
      <c r="B907" s="11"/>
      <c r="C907" s="309"/>
      <c r="D907" s="310"/>
      <c r="E907" s="310"/>
      <c r="F907" s="310"/>
      <c r="G907" s="311"/>
      <c r="H907" s="311"/>
      <c r="J907" s="312"/>
      <c r="K907" s="314"/>
      <c r="L907" s="314"/>
    </row>
    <row r="908" s="10" customFormat="1" ht="20.100000000000001" customHeight="1">
      <c r="A908" s="9"/>
      <c r="B908" s="11"/>
      <c r="C908" s="309"/>
      <c r="D908" s="310"/>
      <c r="E908" s="310"/>
      <c r="F908" s="310"/>
      <c r="G908" s="311"/>
      <c r="H908" s="311"/>
      <c r="J908" s="312"/>
      <c r="K908" s="314"/>
      <c r="L908" s="314"/>
    </row>
    <row r="909" s="10" customFormat="1" ht="20.100000000000001" customHeight="1">
      <c r="A909" s="9"/>
      <c r="B909" s="11"/>
      <c r="C909" s="309"/>
      <c r="D909" s="310"/>
      <c r="E909" s="310"/>
      <c r="F909" s="310"/>
      <c r="G909" s="311"/>
      <c r="H909" s="311"/>
      <c r="J909" s="312"/>
      <c r="K909" s="314"/>
      <c r="L909" s="314"/>
    </row>
    <row r="910" s="10" customFormat="1" ht="20.100000000000001" customHeight="1">
      <c r="A910" s="9"/>
      <c r="B910" s="11"/>
      <c r="C910" s="309"/>
      <c r="D910" s="310"/>
      <c r="E910" s="310"/>
      <c r="F910" s="310"/>
      <c r="G910" s="311"/>
      <c r="H910" s="311"/>
      <c r="J910" s="312"/>
      <c r="K910" s="314"/>
      <c r="L910" s="314"/>
    </row>
    <row r="911" s="10" customFormat="1" ht="20.100000000000001" customHeight="1">
      <c r="A911" s="9"/>
      <c r="B911" s="11"/>
      <c r="C911" s="309"/>
      <c r="D911" s="310"/>
      <c r="E911" s="310"/>
      <c r="F911" s="310"/>
      <c r="G911" s="311"/>
      <c r="H911" s="311"/>
      <c r="J911" s="312"/>
      <c r="K911" s="314"/>
      <c r="L911" s="314"/>
    </row>
    <row r="912" s="10" customFormat="1" ht="20.100000000000001" customHeight="1">
      <c r="A912" s="9"/>
      <c r="B912" s="11"/>
      <c r="C912" s="309"/>
      <c r="D912" s="310"/>
      <c r="E912" s="310"/>
      <c r="F912" s="310"/>
      <c r="G912" s="311"/>
      <c r="H912" s="311"/>
      <c r="J912" s="312"/>
      <c r="K912" s="314"/>
      <c r="L912" s="314"/>
    </row>
    <row r="913" s="10" customFormat="1" ht="20.100000000000001" customHeight="1">
      <c r="A913" s="9"/>
      <c r="B913" s="11"/>
      <c r="C913" s="309"/>
      <c r="D913" s="310"/>
      <c r="E913" s="310"/>
      <c r="F913" s="310"/>
      <c r="G913" s="311"/>
      <c r="H913" s="311"/>
      <c r="J913" s="312"/>
      <c r="K913" s="314"/>
      <c r="L913" s="314"/>
    </row>
    <row r="914" s="10" customFormat="1" ht="20.100000000000001" customHeight="1">
      <c r="A914" s="9"/>
      <c r="B914" s="11"/>
      <c r="C914" s="309"/>
      <c r="D914" s="310"/>
      <c r="E914" s="310"/>
      <c r="F914" s="310"/>
      <c r="G914" s="311"/>
      <c r="H914" s="311"/>
      <c r="J914" s="312"/>
      <c r="K914" s="314"/>
      <c r="L914" s="314"/>
    </row>
    <row r="915" s="10" customFormat="1" ht="20.100000000000001" customHeight="1">
      <c r="A915" s="9"/>
      <c r="B915" s="11"/>
      <c r="C915" s="309"/>
      <c r="D915" s="310"/>
      <c r="E915" s="310"/>
      <c r="F915" s="310"/>
      <c r="G915" s="311"/>
      <c r="H915" s="311"/>
      <c r="J915" s="312"/>
      <c r="K915" s="314"/>
      <c r="L915" s="314"/>
    </row>
    <row r="916" s="10" customFormat="1" ht="20.100000000000001" customHeight="1">
      <c r="A916" s="9"/>
      <c r="B916" s="11"/>
      <c r="C916" s="309"/>
      <c r="D916" s="310"/>
      <c r="E916" s="310"/>
      <c r="F916" s="310"/>
      <c r="G916" s="311"/>
      <c r="H916" s="311"/>
      <c r="J916" s="312"/>
      <c r="K916" s="314"/>
      <c r="L916" s="314"/>
    </row>
    <row r="917" s="10" customFormat="1" ht="20.100000000000001" customHeight="1">
      <c r="A917" s="9"/>
      <c r="B917" s="11"/>
      <c r="C917" s="309"/>
      <c r="D917" s="310"/>
      <c r="E917" s="310"/>
      <c r="F917" s="310"/>
      <c r="G917" s="311"/>
      <c r="H917" s="311"/>
      <c r="J917" s="312"/>
      <c r="K917" s="314"/>
      <c r="L917" s="314"/>
    </row>
    <row r="918" s="10" customFormat="1" ht="20.100000000000001" customHeight="1">
      <c r="A918" s="9"/>
      <c r="B918" s="11"/>
      <c r="C918" s="309"/>
      <c r="D918" s="310"/>
      <c r="E918" s="310"/>
      <c r="F918" s="310"/>
      <c r="G918" s="311"/>
      <c r="H918" s="311"/>
      <c r="J918" s="312"/>
      <c r="K918" s="314"/>
      <c r="L918" s="314"/>
    </row>
    <row r="919" s="10" customFormat="1" ht="20.100000000000001" customHeight="1">
      <c r="A919" s="9"/>
      <c r="B919" s="11"/>
      <c r="C919" s="309"/>
      <c r="D919" s="310"/>
      <c r="E919" s="310"/>
      <c r="F919" s="310"/>
      <c r="G919" s="311"/>
      <c r="H919" s="311"/>
      <c r="J919" s="312"/>
      <c r="K919" s="314"/>
      <c r="L919" s="314"/>
    </row>
    <row r="920" s="10" customFormat="1" ht="20.100000000000001" customHeight="1">
      <c r="A920" s="9"/>
      <c r="B920" s="11"/>
      <c r="C920" s="309"/>
      <c r="D920" s="310"/>
      <c r="E920" s="310"/>
      <c r="F920" s="310"/>
      <c r="G920" s="311"/>
      <c r="H920" s="311"/>
      <c r="J920" s="312"/>
      <c r="K920" s="314"/>
      <c r="L920" s="314"/>
    </row>
    <row r="921" s="10" customFormat="1" ht="20.100000000000001" customHeight="1">
      <c r="A921" s="9"/>
      <c r="B921" s="11"/>
      <c r="C921" s="309"/>
      <c r="D921" s="310"/>
      <c r="E921" s="310"/>
      <c r="F921" s="310"/>
      <c r="G921" s="311"/>
      <c r="H921" s="311"/>
      <c r="J921" s="312"/>
      <c r="K921" s="314"/>
      <c r="L921" s="314"/>
    </row>
    <row r="922" ht="20.100000000000001" customHeight="1">
      <c r="I922" s="41"/>
      <c r="M922" s="301"/>
      <c r="N922" s="22"/>
      <c r="O922" s="22"/>
      <c r="P922" s="22"/>
      <c r="Q922" s="22"/>
      <c r="R922" s="22"/>
      <c r="S922" s="22"/>
      <c r="T922" s="22"/>
      <c r="U922" s="22"/>
      <c r="V922" s="22"/>
      <c r="W922" s="22"/>
      <c r="X922" s="22"/>
      <c r="Y922" s="22"/>
      <c r="Z922" s="22"/>
      <c r="AA922" s="22"/>
      <c r="AB922" s="22"/>
      <c r="AC922" s="22"/>
      <c r="AD922" s="22"/>
      <c r="AE922" s="22"/>
      <c r="AF922" s="22"/>
      <c r="AG922" s="22"/>
      <c r="AH922" s="22"/>
      <c r="AI922" s="22"/>
      <c r="AJ922" s="22"/>
      <c r="AK922" s="22"/>
      <c r="AL922" s="22"/>
      <c r="AM922" s="22"/>
      <c r="AN922" s="22"/>
      <c r="AO922" s="22"/>
      <c r="AP922" s="22"/>
      <c r="AQ922" s="22"/>
      <c r="AR922" s="22"/>
      <c r="AS922" s="22"/>
      <c r="AT922" s="22"/>
      <c r="AU922" s="22"/>
      <c r="AV922" s="22"/>
      <c r="AW922" s="22"/>
      <c r="AX922" s="22"/>
      <c r="AY922" s="22"/>
      <c r="AZ922" s="22"/>
      <c r="BA922" s="22"/>
    </row>
  </sheetData>
  <sheetProtection algorithmName="SHA-512" hashValue="VZm4+LBCzc0mFuja8gD2MskDWDAkdnq7Ak0M3fBUHtPwfSYIguWw2yVL+Bi8o6i5PyWA8miKiVN6AzoBUISoQA==" saltValue="PtXVSyb+QCRer00jfQ5pKg==" spinCount="100000" autoFilter="1" deleteColumns="1" deleteRows="1" formatCells="1" formatColumns="1" formatRows="1" insertColumns="1" insertHyperlinks="1" insertRows="1" objects="1" pivotTables="1" scenarios="1" selectLockedCells="0" selectUnlockedCells="0" sheet="1" sort="1"/>
  <mergeCells count="289">
    <mergeCell ref="C1:F1"/>
    <mergeCell ref="J1:K1"/>
    <mergeCell ref="M1:P1"/>
    <mergeCell ref="C2:F3"/>
    <mergeCell ref="J2:J3"/>
    <mergeCell ref="K2:K3"/>
    <mergeCell ref="L2:L3"/>
    <mergeCell ref="M2:P2"/>
    <mergeCell ref="M3:P5"/>
    <mergeCell ref="I6:I7"/>
    <mergeCell ref="M6:P6"/>
    <mergeCell ref="B7:G7"/>
    <mergeCell ref="B8:B40"/>
    <mergeCell ref="C9:C13"/>
    <mergeCell ref="C16:C19"/>
    <mergeCell ref="C22:C25"/>
    <mergeCell ref="C28:C31"/>
    <mergeCell ref="C34:C36"/>
    <mergeCell ref="C39:C40"/>
    <mergeCell ref="B42:B46"/>
    <mergeCell ref="C43:C46"/>
    <mergeCell ref="B47:G47"/>
    <mergeCell ref="B48:B55"/>
    <mergeCell ref="C49:C63"/>
    <mergeCell ref="B56:B63"/>
    <mergeCell ref="B65:B73"/>
    <mergeCell ref="C66:C82"/>
    <mergeCell ref="B74:B82"/>
    <mergeCell ref="B84:B93"/>
    <mergeCell ref="C85:C103"/>
    <mergeCell ref="B94:B103"/>
    <mergeCell ref="B105:B112"/>
    <mergeCell ref="C106:C120"/>
    <mergeCell ref="B113:B120"/>
    <mergeCell ref="B122:B131"/>
    <mergeCell ref="C123:C141"/>
    <mergeCell ref="B132:B141"/>
    <mergeCell ref="B143:B155"/>
    <mergeCell ref="C144:C168"/>
    <mergeCell ref="B156:B168"/>
    <mergeCell ref="B170:B178"/>
    <mergeCell ref="C171:C187"/>
    <mergeCell ref="B179:B187"/>
    <mergeCell ref="B189:B193"/>
    <mergeCell ref="C190:C198"/>
    <mergeCell ref="B194:B198"/>
    <mergeCell ref="B199:G199"/>
    <mergeCell ref="B200:B201"/>
    <mergeCell ref="C201:C203"/>
    <mergeCell ref="B202:B203"/>
    <mergeCell ref="B205:B207"/>
    <mergeCell ref="C206:C210"/>
    <mergeCell ref="B208:B210"/>
    <mergeCell ref="B212:B214"/>
    <mergeCell ref="C213:C217"/>
    <mergeCell ref="B215:B217"/>
    <mergeCell ref="B219:B228"/>
    <mergeCell ref="C220:C238"/>
    <mergeCell ref="B229:B238"/>
    <mergeCell ref="B240:B241"/>
    <mergeCell ref="C241:C243"/>
    <mergeCell ref="B242:B243"/>
    <mergeCell ref="B247:G247"/>
    <mergeCell ref="B248:B249"/>
    <mergeCell ref="C249:C251"/>
    <mergeCell ref="B250:B251"/>
    <mergeCell ref="B253:B258"/>
    <mergeCell ref="C254:C257"/>
    <mergeCell ref="B259:G259"/>
    <mergeCell ref="B260:G260"/>
    <mergeCell ref="B261:B275"/>
    <mergeCell ref="C262:C290"/>
    <mergeCell ref="B276:B290"/>
    <mergeCell ref="B292:B306"/>
    <mergeCell ref="C293:C321"/>
    <mergeCell ref="B307:B321"/>
    <mergeCell ref="B323:B329"/>
    <mergeCell ref="C324:C336"/>
    <mergeCell ref="B330:B336"/>
    <mergeCell ref="B337:G337"/>
    <mergeCell ref="B338:B344"/>
    <mergeCell ref="C339:C344"/>
    <mergeCell ref="B346:B351"/>
    <mergeCell ref="C347:C351"/>
    <mergeCell ref="B353:B358"/>
    <mergeCell ref="C354:C358"/>
    <mergeCell ref="B360:B365"/>
    <mergeCell ref="C361:C365"/>
    <mergeCell ref="B367:B391"/>
    <mergeCell ref="C368:C391"/>
    <mergeCell ref="B393:B396"/>
    <mergeCell ref="C394:C396"/>
    <mergeCell ref="B398:B399"/>
    <mergeCell ref="B401:B404"/>
    <mergeCell ref="C402:C404"/>
    <mergeCell ref="B406:B411"/>
    <mergeCell ref="C407:C411"/>
    <mergeCell ref="B412:G412"/>
    <mergeCell ref="B413:B420"/>
    <mergeCell ref="C414:C423"/>
    <mergeCell ref="B421:B428"/>
    <mergeCell ref="C424:C428"/>
    <mergeCell ref="B430:B433"/>
    <mergeCell ref="C431:C437"/>
    <mergeCell ref="B434:B437"/>
    <mergeCell ref="B439:B446"/>
    <mergeCell ref="C440:C454"/>
    <mergeCell ref="B447:B454"/>
    <mergeCell ref="B456:B469"/>
    <mergeCell ref="C457:C483"/>
    <mergeCell ref="B470:B483"/>
    <mergeCell ref="B485:B491"/>
    <mergeCell ref="C486:C498"/>
    <mergeCell ref="B492:B498"/>
    <mergeCell ref="B500:B508"/>
    <mergeCell ref="C501:C517"/>
    <mergeCell ref="B509:B517"/>
    <mergeCell ref="B519:B525"/>
    <mergeCell ref="C520:C532"/>
    <mergeCell ref="B526:B532"/>
    <mergeCell ref="B534:B542"/>
    <mergeCell ref="C535:C551"/>
    <mergeCell ref="B543:B551"/>
    <mergeCell ref="B553:B559"/>
    <mergeCell ref="C554:C566"/>
    <mergeCell ref="B560:B566"/>
    <mergeCell ref="B568:B574"/>
    <mergeCell ref="C569:C581"/>
    <mergeCell ref="B575:B581"/>
    <mergeCell ref="B583:B588"/>
    <mergeCell ref="C584:C588"/>
    <mergeCell ref="B590:B597"/>
    <mergeCell ref="C591:C597"/>
    <mergeCell ref="B599:B605"/>
    <mergeCell ref="C600:C605"/>
    <mergeCell ref="B620:B621"/>
    <mergeCell ref="C621:C623"/>
    <mergeCell ref="B622:B623"/>
    <mergeCell ref="B630:B632"/>
    <mergeCell ref="C631:C635"/>
    <mergeCell ref="B633:B635"/>
    <mergeCell ref="B636:G636"/>
    <mergeCell ref="B637:B644"/>
    <mergeCell ref="C638:C644"/>
    <mergeCell ref="B646:B653"/>
    <mergeCell ref="C647:C653"/>
    <mergeCell ref="B655:B659"/>
    <mergeCell ref="C656:C659"/>
    <mergeCell ref="B661:B665"/>
    <mergeCell ref="C662:C665"/>
    <mergeCell ref="B667:B669"/>
    <mergeCell ref="L667:L669"/>
    <mergeCell ref="C668:C669"/>
    <mergeCell ref="B671:B673"/>
    <mergeCell ref="L671:L673"/>
    <mergeCell ref="C672:C673"/>
    <mergeCell ref="B675:B677"/>
    <mergeCell ref="L675:L677"/>
    <mergeCell ref="C676:C677"/>
    <mergeCell ref="B679:B683"/>
    <mergeCell ref="C680:C683"/>
    <mergeCell ref="B685:B687"/>
    <mergeCell ref="C686:C687"/>
    <mergeCell ref="B688:G688"/>
    <mergeCell ref="B689:C689"/>
    <mergeCell ref="E689:F689"/>
    <mergeCell ref="B690:C690"/>
    <mergeCell ref="B691:C691"/>
    <mergeCell ref="B692:C692"/>
    <mergeCell ref="B693:C693"/>
    <mergeCell ref="B694:C694"/>
    <mergeCell ref="B695:C695"/>
    <mergeCell ref="B696:C696"/>
    <mergeCell ref="B697:C697"/>
    <mergeCell ref="B698:G698"/>
    <mergeCell ref="B699:C699"/>
    <mergeCell ref="B700:C700"/>
    <mergeCell ref="B701:C701"/>
    <mergeCell ref="B702:C702"/>
    <mergeCell ref="B703:C703"/>
    <mergeCell ref="B704:C704"/>
    <mergeCell ref="B705:C705"/>
    <mergeCell ref="B706:G706"/>
    <mergeCell ref="B707:F707"/>
    <mergeCell ref="B708:F708"/>
    <mergeCell ref="B709:F709"/>
    <mergeCell ref="B710:F710"/>
    <mergeCell ref="B711:G711"/>
    <mergeCell ref="B712:C712"/>
    <mergeCell ref="B713:C713"/>
    <mergeCell ref="B714:C714"/>
    <mergeCell ref="B715:C715"/>
    <mergeCell ref="B716:C716"/>
    <mergeCell ref="B717:C717"/>
    <mergeCell ref="B718:C718"/>
    <mergeCell ref="B719:C719"/>
    <mergeCell ref="B720:C720"/>
    <mergeCell ref="B721:C721"/>
    <mergeCell ref="B722:C722"/>
    <mergeCell ref="B723:C723"/>
    <mergeCell ref="B724:C724"/>
    <mergeCell ref="B725:C725"/>
    <mergeCell ref="B726:C726"/>
    <mergeCell ref="B727:C727"/>
    <mergeCell ref="B728:C728"/>
    <mergeCell ref="B729:C729"/>
    <mergeCell ref="B730:C730"/>
    <mergeCell ref="B731:C731"/>
    <mergeCell ref="B732:C732"/>
    <mergeCell ref="B733:C733"/>
    <mergeCell ref="B734:C734"/>
    <mergeCell ref="B735:C735"/>
    <mergeCell ref="B736:C736"/>
    <mergeCell ref="B737:C737"/>
    <mergeCell ref="B738:C738"/>
    <mergeCell ref="B739:G739"/>
    <mergeCell ref="B740:C740"/>
    <mergeCell ref="B741:C741"/>
    <mergeCell ref="B742:C742"/>
    <mergeCell ref="B743:C743"/>
    <mergeCell ref="B744:C744"/>
    <mergeCell ref="B745:C745"/>
    <mergeCell ref="B746:C746"/>
    <mergeCell ref="B747:C747"/>
    <mergeCell ref="B748:C748"/>
    <mergeCell ref="B749:C749"/>
    <mergeCell ref="B750:C750"/>
    <mergeCell ref="B751:C751"/>
    <mergeCell ref="B752:C752"/>
    <mergeCell ref="B753:C753"/>
    <mergeCell ref="B754:C754"/>
    <mergeCell ref="B755:C755"/>
    <mergeCell ref="B756:C756"/>
    <mergeCell ref="B757:C757"/>
    <mergeCell ref="B758:C758"/>
    <mergeCell ref="B759:C759"/>
    <mergeCell ref="B760:C760"/>
    <mergeCell ref="B761:C761"/>
    <mergeCell ref="B762:C762"/>
    <mergeCell ref="B763:C763"/>
    <mergeCell ref="B764:C764"/>
    <mergeCell ref="B765:C765"/>
    <mergeCell ref="B766:C766"/>
    <mergeCell ref="B767:C767"/>
    <mergeCell ref="B768:C768"/>
    <mergeCell ref="B769:C769"/>
    <mergeCell ref="B770:C770"/>
    <mergeCell ref="B771:G771"/>
    <mergeCell ref="B772:C772"/>
    <mergeCell ref="B773:C773"/>
    <mergeCell ref="B774:C774"/>
    <mergeCell ref="B775:C775"/>
    <mergeCell ref="B776:C776"/>
    <mergeCell ref="B777:C777"/>
    <mergeCell ref="B778:C778"/>
    <mergeCell ref="B779:C779"/>
    <mergeCell ref="B780:C780"/>
    <mergeCell ref="B781:C781"/>
    <mergeCell ref="B782:C782"/>
    <mergeCell ref="B783:C783"/>
    <mergeCell ref="B784:C784"/>
    <mergeCell ref="B785:C785"/>
    <mergeCell ref="B786:G786"/>
    <mergeCell ref="B787:C787"/>
    <mergeCell ref="B788:C788"/>
    <mergeCell ref="B789:C789"/>
    <mergeCell ref="B790:C790"/>
    <mergeCell ref="B791:C791"/>
    <mergeCell ref="B792:C792"/>
    <mergeCell ref="B793:C793"/>
    <mergeCell ref="B794:C794"/>
    <mergeCell ref="B795:C795"/>
    <mergeCell ref="B796:C796"/>
    <mergeCell ref="B797:C797"/>
    <mergeCell ref="B798:C798"/>
    <mergeCell ref="B799:C799"/>
    <mergeCell ref="B800:C800"/>
    <mergeCell ref="B801:C801"/>
    <mergeCell ref="B802:C802"/>
    <mergeCell ref="B803:G803"/>
    <mergeCell ref="H803:H804"/>
    <mergeCell ref="B804:G804"/>
    <mergeCell ref="B805:F805"/>
    <mergeCell ref="B806:F806"/>
    <mergeCell ref="B807:F807"/>
    <mergeCell ref="B808:F808"/>
    <mergeCell ref="B809:F809"/>
    <mergeCell ref="B810:F810"/>
    <mergeCell ref="B811:F811"/>
  </mergeCells>
  <hyperlinks>
    <hyperlink r:id="rId1" ref="G1"/>
    <hyperlink r:id="rId2" ref="H1"/>
    <hyperlink r:id="rId3" ref="G2"/>
    <hyperlink r:id="rId4" ref="H2"/>
    <hyperlink r:id="rId5" ref="G3"/>
    <hyperlink r:id="rId6" ref="H3"/>
    <hyperlink location="'Оплата 100%'!C338" ref="C4"/>
    <hyperlink location="'Оплата 100%'!C8" ref="D4"/>
    <hyperlink location="'Оплата 100%'!C48" ref="E4"/>
    <hyperlink location="'Оплата 100%'!C413" ref="F4"/>
    <hyperlink location="'Оплата 100%'!C637" ref="G4"/>
    <hyperlink location="'Оплата 100%'!C690" ref="H4"/>
    <hyperlink r:id="rId7" ref="C8"/>
    <hyperlink r:id="rId8" ref="C15"/>
    <hyperlink r:id="rId9" ref="C21"/>
    <hyperlink r:id="rId10" ref="C27"/>
    <hyperlink r:id="rId11" ref="C33"/>
    <hyperlink r:id="rId12" ref="C38"/>
    <hyperlink r:id="rId13" ref="C42"/>
    <hyperlink r:id="rId14" ref="C48"/>
    <hyperlink r:id="rId15" ref="C65"/>
    <hyperlink r:id="rId16" ref="C84"/>
    <hyperlink r:id="rId17" ref="C105"/>
    <hyperlink r:id="rId18" ref="C122"/>
    <hyperlink r:id="rId19" ref="C143"/>
    <hyperlink r:id="rId20" ref="C170"/>
    <hyperlink r:id="rId21" ref="C189"/>
    <hyperlink r:id="rId22" ref="C200"/>
    <hyperlink r:id="rId23" ref="C205"/>
    <hyperlink r:id="rId23" ref="C212"/>
    <hyperlink r:id="rId24" ref="C219"/>
    <hyperlink r:id="rId25" ref="C240"/>
    <hyperlink r:id="rId26" ref="C245"/>
    <hyperlink r:id="rId27" ref="C248"/>
    <hyperlink r:id="rId28" ref="C253"/>
    <hyperlink r:id="rId29" ref="C258"/>
    <hyperlink r:id="rId30" ref="C261"/>
    <hyperlink r:id="rId31" ref="C292"/>
    <hyperlink r:id="rId32" ref="C323"/>
    <hyperlink r:id="rId33" ref="C338"/>
    <hyperlink r:id="rId34" ref="C346"/>
    <hyperlink r:id="rId35" ref="C353"/>
    <hyperlink r:id="rId36" ref="C360"/>
    <hyperlink r:id="rId37" ref="C367"/>
    <hyperlink r:id="rId38" ref="C393"/>
    <hyperlink r:id="rId39" ref="C398"/>
    <hyperlink r:id="rId40" ref="C401"/>
    <hyperlink r:id="rId41" ref="C406"/>
    <hyperlink r:id="rId42" ref="C413"/>
    <hyperlink r:id="rId43" ref="C430"/>
    <hyperlink r:id="rId44" ref="C439"/>
    <hyperlink r:id="rId45" ref="C456"/>
    <hyperlink r:id="rId46" ref="C485"/>
    <hyperlink r:id="rId47" ref="C500"/>
    <hyperlink r:id="rId48" ref="C519"/>
    <hyperlink r:id="rId49" ref="C534"/>
    <hyperlink r:id="rId50" ref="C553"/>
    <hyperlink r:id="rId51" ref="C568"/>
    <hyperlink r:id="rId52" ref="C583"/>
    <hyperlink r:id="rId52" ref="C590"/>
    <hyperlink r:id="rId53" ref="C599"/>
    <hyperlink r:id="rId54" ref="C607"/>
    <hyperlink r:id="rId55" ref="C610"/>
    <hyperlink r:id="rId56" ref="C612"/>
    <hyperlink r:id="rId56" ref="C615"/>
    <hyperlink r:id="rId57" ref="C618"/>
    <hyperlink r:id="rId58" ref="C620"/>
    <hyperlink r:id="rId59" ref="C625"/>
    <hyperlink r:id="rId60" ref="C627"/>
    <hyperlink r:id="rId61" ref="C630"/>
    <hyperlink r:id="rId62" ref="C637"/>
    <hyperlink r:id="rId63" ref="C646"/>
    <hyperlink r:id="rId64" ref="C655"/>
    <hyperlink r:id="rId65" ref="C661"/>
    <hyperlink r:id="rId66" ref="C667"/>
    <hyperlink r:id="rId67" ref="C671"/>
    <hyperlink r:id="rId68" ref="C675"/>
    <hyperlink r:id="rId69" ref="C679"/>
    <hyperlink r:id="rId70" ref="C685"/>
    <hyperlink r:id="rId71" ref="B690:C690"/>
    <hyperlink r:id="rId72" ref="B691:C691"/>
    <hyperlink r:id="rId73" ref="B692:C692"/>
    <hyperlink r:id="rId73" ref="B693:C693"/>
    <hyperlink r:id="rId74" ref="B694:C694"/>
    <hyperlink r:id="rId74" ref="B695:C695"/>
    <hyperlink r:id="rId75" ref="B696:C696"/>
    <hyperlink r:id="rId75" ref="B697:C697"/>
    <hyperlink r:id="rId76" ref="B700:C700"/>
    <hyperlink r:id="rId77" ref="B701:C701"/>
    <hyperlink r:id="rId78" ref="B713:C713"/>
    <hyperlink r:id="rId79" ref="B714:C714"/>
    <hyperlink r:id="rId78" ref="B715:C715"/>
    <hyperlink r:id="rId79" ref="B716:C716"/>
    <hyperlink r:id="rId78" ref="B717:C717"/>
    <hyperlink r:id="rId79" ref="B718:C718"/>
    <hyperlink r:id="rId78" ref="B719:C719"/>
    <hyperlink r:id="rId79" ref="B720:C720"/>
    <hyperlink r:id="rId78" ref="B721:C721"/>
    <hyperlink r:id="rId79" ref="B722:C722"/>
    <hyperlink r:id="rId80" ref="B723:C723"/>
    <hyperlink r:id="rId81" ref="B724:C724"/>
    <hyperlink r:id="rId80" ref="B725:C725"/>
    <hyperlink r:id="rId81" ref="B726:C726"/>
    <hyperlink r:id="rId80" ref="B727:C727"/>
    <hyperlink r:id="rId81" ref="B728:C728"/>
    <hyperlink r:id="rId80" ref="B729:C729"/>
    <hyperlink r:id="rId81" ref="B730:C730"/>
    <hyperlink r:id="rId80" ref="B731:C731"/>
    <hyperlink r:id="rId81" ref="B732:C732"/>
    <hyperlink r:id="rId80" ref="B733:C733"/>
    <hyperlink r:id="rId81" ref="B734:C734"/>
    <hyperlink r:id="rId80" ref="B735:C735"/>
    <hyperlink r:id="rId81" ref="B736:C736"/>
    <hyperlink r:id="rId80" ref="B737:C737"/>
    <hyperlink r:id="rId81" ref="B738:C738"/>
    <hyperlink r:id="rId82" ref="B773:C773"/>
    <hyperlink r:id="rId83" ref="B774:C779"/>
    <hyperlink r:id="rId84" ref="B780:C785"/>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300" verticalDpi="300" copies="1"/>
  <headerFooter/>
  <drawing r:id="rId8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GridLines="0" zoomScale="100" workbookViewId="0">
      <pane ySplit="7" topLeftCell="A8" activePane="bottomLeft" state="frozen"/>
      <selection activeCell="F27" activeCellId="0" sqref="F27:I46"/>
    </sheetView>
  </sheetViews>
  <sheetFormatPr defaultColWidth="9.109375" defaultRowHeight="20.100000000000001" customHeight="1"/>
  <cols>
    <col customWidth="1" min="1" max="1" style="1" width="6"/>
    <col customWidth="1" min="2" max="2" style="2" width="15.88671875"/>
    <col customWidth="1" min="3" max="3" style="3" width="45"/>
    <col customWidth="1" min="4" max="4" style="4" width="8.6640625"/>
    <col customWidth="1" min="5" max="5" style="4" width="12.33203125"/>
    <col customWidth="1" min="6" max="6" style="4" width="13.88671875"/>
    <col customWidth="1" min="7" max="8" style="5" width="15.6640625"/>
    <col customWidth="1" min="9" max="9" style="6" width="13.6640625"/>
    <col customWidth="1" min="10" max="10" style="7" width="11.5546875"/>
    <col customWidth="1" min="11" max="11" style="8" width="13.5546875"/>
    <col customWidth="1" min="12" max="12" style="8" width="29.6640625"/>
    <col min="13" max="13" style="9" width="9.109375"/>
    <col min="14" max="53" style="10" width="9.109375"/>
    <col min="54" max="16384" style="1" width="9.109375"/>
  </cols>
  <sheetData>
    <row r="1" ht="20.100000000000001" customHeight="1">
      <c r="B1" s="315"/>
      <c r="C1" s="316" t="s">
        <v>928</v>
      </c>
      <c r="D1" s="317" t="e">
        <f>#REF!</f>
        <v>#REF!</v>
      </c>
      <c r="E1" s="318" t="s">
        <v>929</v>
      </c>
      <c r="F1" s="319">
        <f ca="1">TODAY()</f>
        <v>45602</v>
      </c>
      <c r="I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ht="20.100000000000001" customHeight="1">
      <c r="B2" s="320" t="s">
        <v>930</v>
      </c>
      <c r="C2" s="321"/>
      <c r="D2" s="1"/>
      <c r="E2" s="322"/>
      <c r="F2" s="322"/>
      <c r="G2" s="322"/>
      <c r="H2" s="322"/>
      <c r="I2" s="32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ht="20.100000000000001" customHeight="1">
      <c r="B3" s="323" t="s">
        <v>931</v>
      </c>
      <c r="C3" s="324"/>
      <c r="D3" s="325"/>
      <c r="E3" s="322"/>
      <c r="F3" s="322"/>
      <c r="G3" s="322"/>
      <c r="H3" s="322"/>
      <c r="I3" s="322"/>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0" customFormat="1" ht="17.25" customHeight="1">
      <c r="B4" s="320" t="s">
        <v>932</v>
      </c>
      <c r="C4" s="321"/>
      <c r="D4" s="325"/>
      <c r="E4" s="322"/>
      <c r="F4" s="322"/>
      <c r="G4" s="322"/>
      <c r="H4" s="322"/>
      <c r="I4" s="322"/>
    </row>
    <row r="5" s="0" customFormat="1" ht="17.100000000000001" customHeight="1">
      <c r="B5" s="326" t="e">
        <f>#REF!</f>
        <v>#REF!</v>
      </c>
      <c r="C5" s="327"/>
      <c r="D5" s="328" t="s">
        <v>933</v>
      </c>
      <c r="E5" s="329"/>
      <c r="F5" s="329"/>
      <c r="G5" s="329"/>
      <c r="H5" s="329"/>
      <c r="I5" s="329"/>
    </row>
    <row r="6" s="0" customFormat="1" ht="17.100000000000001" customHeight="1">
      <c r="B6" s="330"/>
      <c r="C6" s="331"/>
      <c r="D6" s="332"/>
      <c r="E6" s="333"/>
      <c r="F6" s="333"/>
      <c r="G6" s="333"/>
      <c r="H6" s="333"/>
      <c r="I6" s="333"/>
    </row>
    <row r="7" ht="24" customHeight="1">
      <c r="A7" s="6"/>
      <c r="B7" s="334" t="s">
        <v>18</v>
      </c>
      <c r="C7" s="335" t="s">
        <v>934</v>
      </c>
      <c r="D7" s="336"/>
      <c r="E7" s="336"/>
      <c r="F7" s="337"/>
      <c r="G7" s="338" t="s">
        <v>935</v>
      </c>
      <c r="H7" s="339" t="s">
        <v>936</v>
      </c>
      <c r="I7" s="340" t="s">
        <v>26</v>
      </c>
      <c r="M7" s="59"/>
      <c r="N7" s="59"/>
      <c r="O7" s="59"/>
      <c r="P7" s="60"/>
    </row>
    <row r="8" ht="27.899999999999999" customHeight="1">
      <c r="A8" s="6"/>
      <c r="B8" s="341"/>
      <c r="C8" s="342"/>
      <c r="D8" s="343"/>
      <c r="E8" s="343"/>
      <c r="F8" s="344"/>
      <c r="G8" s="166"/>
      <c r="H8" s="345"/>
      <c r="I8" s="346">
        <f t="shared" ref="I8:I18" si="31">H8*G8</f>
        <v>0</v>
      </c>
      <c r="N8" s="67"/>
    </row>
    <row r="9" ht="27.899999999999999" customHeight="1">
      <c r="A9" s="6"/>
      <c r="B9" s="347"/>
      <c r="C9" s="348"/>
      <c r="D9" s="349"/>
      <c r="E9" s="349"/>
      <c r="F9" s="350"/>
      <c r="G9" s="81"/>
      <c r="H9" s="351"/>
      <c r="I9" s="352">
        <f t="shared" si="31"/>
        <v>0</v>
      </c>
      <c r="N9" s="67"/>
    </row>
    <row r="10" ht="27.899999999999999" customHeight="1">
      <c r="A10" s="6"/>
      <c r="B10" s="347"/>
      <c r="C10" s="348"/>
      <c r="D10" s="349"/>
      <c r="E10" s="349"/>
      <c r="F10" s="350"/>
      <c r="G10" s="81"/>
      <c r="H10" s="351"/>
      <c r="I10" s="352">
        <f t="shared" si="31"/>
        <v>0</v>
      </c>
      <c r="N10" s="67"/>
    </row>
    <row r="11" ht="27.899999999999999" customHeight="1">
      <c r="A11" s="6"/>
      <c r="B11" s="347"/>
      <c r="C11" s="348"/>
      <c r="D11" s="349"/>
      <c r="E11" s="349"/>
      <c r="F11" s="350"/>
      <c r="G11" s="81"/>
      <c r="H11" s="351"/>
      <c r="I11" s="352">
        <f t="shared" si="31"/>
        <v>0</v>
      </c>
      <c r="N11" s="67"/>
    </row>
    <row r="12" ht="27.899999999999999" customHeight="1">
      <c r="A12" s="6"/>
      <c r="B12" s="347"/>
      <c r="C12" s="348"/>
      <c r="D12" s="349"/>
      <c r="E12" s="349"/>
      <c r="F12" s="350"/>
      <c r="G12" s="81"/>
      <c r="H12" s="351"/>
      <c r="I12" s="352">
        <f t="shared" si="31"/>
        <v>0</v>
      </c>
      <c r="N12" s="67"/>
    </row>
    <row r="13" ht="27.899999999999999" customHeight="1">
      <c r="A13" s="6"/>
      <c r="B13" s="347"/>
      <c r="C13" s="353"/>
      <c r="D13" s="354"/>
      <c r="E13" s="354"/>
      <c r="F13" s="355"/>
      <c r="G13" s="81"/>
      <c r="H13" s="351"/>
      <c r="I13" s="352">
        <f t="shared" si="31"/>
        <v>0</v>
      </c>
      <c r="N13" s="67"/>
    </row>
    <row r="14" ht="27.899999999999999" customHeight="1">
      <c r="A14" s="6"/>
      <c r="B14" s="347"/>
      <c r="C14" s="348"/>
      <c r="D14" s="349"/>
      <c r="E14" s="349"/>
      <c r="F14" s="350"/>
      <c r="G14" s="81"/>
      <c r="H14" s="351"/>
      <c r="I14" s="352">
        <f t="shared" si="31"/>
        <v>0</v>
      </c>
      <c r="N14" s="67"/>
    </row>
    <row r="15" ht="27.899999999999999" customHeight="1">
      <c r="A15" s="6"/>
      <c r="B15" s="347"/>
      <c r="C15" s="348"/>
      <c r="D15" s="349"/>
      <c r="E15" s="349"/>
      <c r="F15" s="350"/>
      <c r="G15" s="81"/>
      <c r="H15" s="351"/>
      <c r="I15" s="352">
        <f t="shared" si="31"/>
        <v>0</v>
      </c>
      <c r="N15" s="67"/>
    </row>
    <row r="16" ht="27.899999999999999" customHeight="1">
      <c r="A16" s="6"/>
      <c r="B16" s="347"/>
      <c r="C16" s="348"/>
      <c r="D16" s="349"/>
      <c r="E16" s="349"/>
      <c r="F16" s="350"/>
      <c r="G16" s="81"/>
      <c r="H16" s="351"/>
      <c r="I16" s="352">
        <f t="shared" si="31"/>
        <v>0</v>
      </c>
      <c r="N16" s="67"/>
    </row>
    <row r="17" ht="27.899999999999999" customHeight="1">
      <c r="A17" s="6"/>
      <c r="B17" s="347"/>
      <c r="C17" s="348"/>
      <c r="D17" s="349"/>
      <c r="E17" s="349"/>
      <c r="F17" s="350"/>
      <c r="G17" s="81"/>
      <c r="H17" s="351"/>
      <c r="I17" s="352">
        <f t="shared" si="31"/>
        <v>0</v>
      </c>
      <c r="N17" s="67"/>
    </row>
    <row r="18" ht="27.899999999999999" customHeight="1">
      <c r="A18" s="6"/>
      <c r="B18" s="347"/>
      <c r="C18" s="353"/>
      <c r="D18" s="354"/>
      <c r="E18" s="354"/>
      <c r="F18" s="355"/>
      <c r="G18" s="81"/>
      <c r="H18" s="351"/>
      <c r="I18" s="352">
        <f t="shared" si="31"/>
        <v>0</v>
      </c>
      <c r="N18" s="67"/>
    </row>
    <row r="19" s="22" customFormat="1" ht="20.100000000000001" customHeight="1">
      <c r="A19" s="301"/>
      <c r="B19" s="302"/>
      <c r="C19" s="303"/>
      <c r="D19" s="304"/>
      <c r="E19" s="304"/>
      <c r="F19" s="304"/>
      <c r="G19" s="305"/>
      <c r="I19" s="356"/>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row>
    <row r="20" s="10" customFormat="1" ht="20.100000000000001" customHeight="1">
      <c r="A20" s="9"/>
      <c r="B20" s="11"/>
      <c r="C20" s="309"/>
      <c r="D20" s="310"/>
      <c r="E20" s="310"/>
      <c r="F20" s="310"/>
      <c r="G20" s="357" t="s">
        <v>937</v>
      </c>
      <c r="H20" s="358"/>
      <c r="I20" s="359">
        <f>SUM(I8:I18)</f>
        <v>0</v>
      </c>
      <c r="J20" s="312"/>
      <c r="K20" s="313"/>
      <c r="L20" s="314"/>
    </row>
    <row r="21" s="10" customFormat="1" ht="20.100000000000001" customHeight="1">
      <c r="A21" s="9"/>
      <c r="B21" s="11"/>
      <c r="C21" s="309"/>
      <c r="D21" s="310"/>
      <c r="E21" s="310"/>
      <c r="F21" s="310"/>
      <c r="G21" s="311"/>
      <c r="H21" s="311"/>
      <c r="J21" s="312"/>
      <c r="K21" s="313"/>
      <c r="L21" s="314"/>
    </row>
    <row r="22" s="10" customFormat="1" ht="20.100000000000001" customHeight="1">
      <c r="A22" s="9"/>
      <c r="B22" s="11"/>
      <c r="C22" s="360" t="s">
        <v>938</v>
      </c>
      <c r="G22" s="361" t="s">
        <v>939</v>
      </c>
      <c r="H22" s="362"/>
      <c r="I22" s="363"/>
      <c r="J22" s="312"/>
      <c r="K22" s="313"/>
      <c r="L22" s="314"/>
    </row>
    <row r="23" s="10" customFormat="1" ht="20.100000000000001" customHeight="1">
      <c r="A23" s="9"/>
      <c r="B23" s="11"/>
      <c r="G23" s="364"/>
      <c r="H23" s="311"/>
      <c r="J23" s="312"/>
      <c r="K23" s="313"/>
      <c r="L23" s="314"/>
    </row>
    <row r="24" s="10" customFormat="1" ht="20.100000000000001" customHeight="1">
      <c r="A24" s="9"/>
      <c r="B24" s="11"/>
      <c r="C24" s="365"/>
      <c r="D24" s="366"/>
      <c r="E24" s="367"/>
      <c r="F24" s="368"/>
      <c r="G24" s="364"/>
      <c r="H24" s="311"/>
      <c r="J24" s="312"/>
      <c r="K24" s="313"/>
      <c r="L24" s="314"/>
    </row>
    <row r="25" s="10" customFormat="1" ht="20.100000000000001" customHeight="1">
      <c r="A25" s="9"/>
      <c r="B25" s="11"/>
      <c r="C25" s="365"/>
      <c r="D25" s="369"/>
      <c r="E25" s="370"/>
      <c r="F25" s="371"/>
      <c r="G25" s="372"/>
      <c r="H25" s="311"/>
      <c r="J25" s="312"/>
      <c r="K25" s="313"/>
      <c r="L25" s="314"/>
    </row>
    <row r="26" s="10" customFormat="1" ht="20.100000000000001" customHeight="1">
      <c r="A26" s="9"/>
      <c r="B26" s="11"/>
      <c r="C26" s="373"/>
      <c r="H26" s="311"/>
      <c r="J26" s="312"/>
      <c r="K26" s="313"/>
      <c r="L26" s="314"/>
    </row>
    <row r="27" s="10" customFormat="1" ht="20.100000000000001" customHeight="1">
      <c r="A27" s="9"/>
      <c r="B27" s="11"/>
      <c r="C27" s="373"/>
      <c r="F27" s="374" t="s">
        <v>940</v>
      </c>
      <c r="G27" s="375"/>
      <c r="H27" s="375"/>
      <c r="I27" s="375"/>
    </row>
    <row r="28" s="10" customFormat="1" ht="20.100000000000001" customHeight="1">
      <c r="A28" s="9"/>
      <c r="B28" s="11"/>
      <c r="C28" s="376"/>
      <c r="F28" s="377" t="s">
        <v>941</v>
      </c>
      <c r="G28" s="378"/>
      <c r="H28" s="378"/>
      <c r="I28" s="378"/>
    </row>
    <row r="29" s="10" customFormat="1" ht="20.100000000000001" customHeight="1">
      <c r="A29" s="9"/>
      <c r="B29" s="11"/>
      <c r="C29" s="376"/>
      <c r="F29" s="379" t="s">
        <v>942</v>
      </c>
      <c r="G29" s="380"/>
      <c r="H29" s="380"/>
      <c r="I29" s="380"/>
    </row>
    <row r="30" s="10" customFormat="1" ht="20.100000000000001" customHeight="1">
      <c r="A30" s="9"/>
      <c r="B30" s="11"/>
      <c r="C30" s="381"/>
      <c r="F30" s="382" t="s">
        <v>943</v>
      </c>
      <c r="G30" s="383"/>
      <c r="H30" s="384"/>
      <c r="I30" s="385" t="e">
        <f>D1</f>
        <v>#REF!</v>
      </c>
    </row>
    <row r="31" s="10" customFormat="1" ht="6" customHeight="1">
      <c r="A31" s="9"/>
      <c r="B31" s="11"/>
      <c r="C31" s="381"/>
      <c r="F31" s="386"/>
      <c r="G31" s="387"/>
      <c r="H31" s="388"/>
      <c r="I31" s="389"/>
    </row>
    <row r="32" s="10" customFormat="1" ht="20.100000000000001" customHeight="1">
      <c r="A32" s="9"/>
      <c r="B32" s="11"/>
      <c r="C32" s="381"/>
      <c r="F32" s="390" t="s">
        <v>944</v>
      </c>
      <c r="G32" s="391"/>
      <c r="H32" s="391"/>
      <c r="I32" s="391"/>
    </row>
    <row r="33" s="10" customFormat="1" ht="6" customHeight="1">
      <c r="A33" s="9"/>
      <c r="B33" s="11"/>
      <c r="C33" s="381"/>
      <c r="F33" s="392"/>
      <c r="G33" s="393"/>
      <c r="H33" s="394"/>
      <c r="I33" s="395"/>
    </row>
    <row r="34" s="10" customFormat="1" ht="20.100000000000001" customHeight="1">
      <c r="A34" s="9"/>
      <c r="B34" s="11"/>
      <c r="C34" s="381"/>
      <c r="F34" s="396" t="e">
        <f>B5</f>
        <v>#REF!</v>
      </c>
      <c r="G34" s="396"/>
      <c r="H34" s="396"/>
      <c r="I34" s="396"/>
    </row>
    <row r="35" s="10" customFormat="1" ht="20.100000000000001" customHeight="1">
      <c r="A35" s="9"/>
      <c r="B35" s="11"/>
      <c r="C35" s="381"/>
      <c r="F35" s="392"/>
      <c r="G35" s="393"/>
      <c r="H35" s="394"/>
      <c r="I35" s="395"/>
    </row>
    <row r="36" s="10" customFormat="1" ht="20.100000000000001" customHeight="1">
      <c r="A36" s="9"/>
      <c r="B36" s="11"/>
      <c r="C36" s="381"/>
      <c r="F36" s="397" t="s">
        <v>945</v>
      </c>
      <c r="G36" s="398" t="s">
        <v>946</v>
      </c>
      <c r="H36" s="399" t="e">
        <f>D1</f>
        <v>#REF!</v>
      </c>
      <c r="I36" s="400">
        <f ca="1">F1</f>
        <v>45602</v>
      </c>
    </row>
    <row r="37" s="10" customFormat="1" ht="20.100000000000001" customHeight="1">
      <c r="A37" s="9"/>
      <c r="B37" s="11"/>
      <c r="C37" s="381"/>
      <c r="F37" s="386"/>
      <c r="G37" s="387"/>
      <c r="H37" s="388"/>
      <c r="I37" s="389"/>
    </row>
    <row r="38" s="10" customFormat="1" ht="20.100000000000001" customHeight="1">
      <c r="A38" s="9"/>
      <c r="B38" s="11"/>
      <c r="C38" s="401">
        <v>31520</v>
      </c>
      <c r="F38" s="402" t="s">
        <v>947</v>
      </c>
      <c r="G38" s="403">
        <f>I20</f>
        <v>0</v>
      </c>
      <c r="H38" s="404"/>
      <c r="I38" s="389"/>
    </row>
    <row r="39" s="10" customFormat="1" ht="24" customHeight="1">
      <c r="A39" s="9"/>
      <c r="B39" s="11"/>
      <c r="C39" s="381"/>
      <c r="F39" s="405" t="e">
        <f>SUBSTITUTE(PROPER(INDEX(n_4,MID(TEXT(G38,n0),1,1)+1)&amp;INDEX(n0x,MID(TEXT(G38,n0),2,1)+1,MID(TEXT(G38,n0),3,1)+1)&amp;IF(-MID(TEXT(G38,n0),1,3),"миллиард"&amp;VLOOKUP(MID(TEXT(G38,n0),3,1)*AND(MID(TEXT(G38,n0),2,1)-1),мил,2),"")&amp;INDEX(n_4,MID(TEXT(G38,n0),4,1)+1)&amp;INDEX(n0x,MID(TEXT(G38,n0),5,1)+1,MID(TEXT(G38,n0),6,1)+1)&amp;IF(-MID(TEXT(G38,n0),4,3),"миллион"&amp;VLOOKUP(MID(TEXT(G38,n0),6,1)*AND(MID(TEXT(G38,n0),5,1)-1),мил,2),"")&amp;INDEX(n_4,MID(TEXT(G38,n0),7,1)+1)&amp;INDEX(n1x,MID(TEXT(G38,n0),8,1)+1,MID(TEXT(G38,n0),9,1)+1)&amp;IF(-MID(TEXT(G38,n0),7,3),VLOOKUP(MID(TEXT(G38,n0),9,1)*AND(MID(TEXT(G38,n0),8,1)-1),тыс,2),"")&amp;INDEX(n_4,MID(TEXT(G38,n0),10,1)+1)&amp;INDEX(n0x,MID(TEXT(G38,n0),11,1)+1,MID(TEXT(G38,n0),12,1)+1)),"z"," ")&amp;IF(TRUNC(TEXT(G38,n0)),"","Ноль ")&amp;"рубл"&amp;VLOOKUP(MOD(MAX(MOD(MID(TEXT(G38,n0),11,2)-11,100),9),10),{0,"ь ";1,"я ";4,"ей "},2)&amp;RIGHT(TEXT(G38,n0),2)&amp;" копе"&amp;VLOOKUP(MOD(MAX(MOD(RIGHT(TEXT(G38,n0),2)-11,100),9),10),{0,"йка";1,"йки";4,"ек"},2)</f>
        <v>#VALUE!</v>
      </c>
      <c r="G39" s="406"/>
      <c r="H39" s="406"/>
      <c r="I39" s="406"/>
    </row>
    <row r="40" s="10" customFormat="1" ht="20.100000000000001" customHeight="1">
      <c r="A40" s="9"/>
      <c r="B40" s="11"/>
      <c r="C40" s="381"/>
      <c r="F40" s="386"/>
      <c r="G40" s="407" t="s">
        <v>948</v>
      </c>
      <c r="H40" s="388"/>
      <c r="I40" s="389"/>
    </row>
    <row r="41" s="10" customFormat="1" ht="20.100000000000001" customHeight="1">
      <c r="A41" s="9"/>
      <c r="B41" s="11"/>
      <c r="C41" s="381"/>
      <c r="H41" s="311"/>
      <c r="J41" s="386"/>
      <c r="K41" s="387"/>
      <c r="L41" s="388"/>
      <c r="M41" s="389"/>
    </row>
    <row r="42" s="10" customFormat="1" ht="20.100000000000001" customHeight="1">
      <c r="A42" s="9"/>
      <c r="B42" s="11"/>
      <c r="C42" s="381"/>
      <c r="F42" s="408" t="s">
        <v>949</v>
      </c>
      <c r="G42" s="409"/>
      <c r="H42" s="410" t="s">
        <v>950</v>
      </c>
      <c r="I42" s="411">
        <f ca="1">F1</f>
        <v>45602</v>
      </c>
      <c r="J42" s="412"/>
      <c r="K42" s="413"/>
      <c r="L42" s="388"/>
      <c r="M42" s="389"/>
    </row>
    <row r="43" s="10" customFormat="1" ht="20.100000000000001" customHeight="1">
      <c r="A43" s="9"/>
      <c r="B43" s="11"/>
      <c r="C43" s="381"/>
      <c r="F43" s="386"/>
      <c r="G43" s="387"/>
      <c r="H43" s="388"/>
      <c r="I43" s="389"/>
      <c r="J43" s="386"/>
      <c r="K43" s="387"/>
      <c r="L43" s="388"/>
      <c r="M43" s="389"/>
    </row>
    <row r="44" s="10" customFormat="1" ht="20.100000000000001" customHeight="1">
      <c r="A44" s="9"/>
      <c r="B44" s="11"/>
      <c r="C44" s="381"/>
      <c r="F44" s="414" t="s">
        <v>951</v>
      </c>
      <c r="G44" s="415"/>
      <c r="H44" s="415"/>
      <c r="I44" s="416"/>
    </row>
    <row r="45" s="10" customFormat="1" ht="20.100000000000001" customHeight="1">
      <c r="A45" s="9"/>
      <c r="B45" s="11"/>
      <c r="C45" s="381"/>
      <c r="F45" s="417"/>
      <c r="G45" s="418" t="s">
        <v>952</v>
      </c>
      <c r="H45" s="419" t="s">
        <v>953</v>
      </c>
      <c r="I45" s="420"/>
    </row>
    <row r="46" s="10" customFormat="1" ht="20.100000000000001" customHeight="1">
      <c r="A46" s="9"/>
      <c r="B46" s="11"/>
      <c r="C46" s="381"/>
      <c r="H46" s="311"/>
    </row>
    <row r="47" s="10" customFormat="1" ht="20.100000000000001" customHeight="1">
      <c r="A47" s="9"/>
      <c r="B47" s="11"/>
      <c r="C47" s="421"/>
      <c r="D47" s="422"/>
      <c r="E47" s="423"/>
      <c r="F47" s="422"/>
      <c r="G47" s="422"/>
      <c r="H47" s="311"/>
    </row>
    <row r="48" s="10" customFormat="1" ht="20.100000000000001" customHeight="1">
      <c r="A48" s="9"/>
      <c r="B48" s="11"/>
      <c r="C48" s="421"/>
      <c r="D48" s="421"/>
      <c r="E48" s="424"/>
      <c r="F48" s="421"/>
      <c r="G48" s="421"/>
      <c r="H48" s="311"/>
      <c r="J48" s="312"/>
      <c r="K48" s="313"/>
      <c r="L48" s="314"/>
    </row>
    <row r="49" s="10" customFormat="1" ht="20.100000000000001" customHeight="1">
      <c r="A49" s="9"/>
      <c r="B49" s="11"/>
      <c r="C49" s="421"/>
      <c r="D49" s="421"/>
      <c r="E49" s="424"/>
      <c r="F49" s="421"/>
      <c r="G49" s="421"/>
      <c r="H49" s="311"/>
      <c r="J49" s="312"/>
      <c r="K49" s="313"/>
      <c r="L49" s="314"/>
    </row>
    <row r="50" s="10" customFormat="1" ht="20.100000000000001" customHeight="1">
      <c r="A50" s="9"/>
      <c r="B50" s="11"/>
      <c r="C50" s="421"/>
      <c r="D50" s="421"/>
      <c r="E50" s="424"/>
      <c r="F50" s="421"/>
      <c r="G50" s="421"/>
      <c r="H50" s="311"/>
      <c r="J50" s="312"/>
      <c r="K50" s="313"/>
      <c r="L50" s="314"/>
    </row>
    <row r="51" s="10" customFormat="1" ht="20.100000000000001" customHeight="1">
      <c r="A51" s="9"/>
      <c r="B51" s="11"/>
      <c r="C51" s="421"/>
      <c r="D51" s="421"/>
      <c r="E51" s="424"/>
      <c r="F51" s="421"/>
      <c r="G51" s="421"/>
      <c r="H51" s="311"/>
      <c r="J51" s="312"/>
      <c r="K51" s="313"/>
      <c r="L51" s="314"/>
    </row>
    <row r="52" s="10" customFormat="1" ht="20.100000000000001" customHeight="1">
      <c r="A52" s="9"/>
      <c r="B52" s="11"/>
      <c r="C52" s="421"/>
      <c r="D52" s="421"/>
      <c r="E52" s="424"/>
      <c r="F52" s="421"/>
      <c r="G52" s="421"/>
      <c r="H52" s="311"/>
      <c r="J52" s="312"/>
      <c r="K52" s="313"/>
      <c r="L52" s="314"/>
    </row>
    <row r="53" s="10" customFormat="1" ht="20.100000000000001" customHeight="1">
      <c r="A53" s="9"/>
      <c r="B53" s="11"/>
      <c r="C53" s="421"/>
      <c r="D53" s="421"/>
      <c r="E53" s="424"/>
      <c r="F53" s="421"/>
      <c r="G53" s="421"/>
      <c r="H53" s="311"/>
      <c r="J53" s="312"/>
      <c r="K53" s="313"/>
      <c r="L53" s="314"/>
    </row>
    <row r="54" s="10" customFormat="1" ht="20.100000000000001" customHeight="1">
      <c r="A54" s="9"/>
      <c r="B54" s="11"/>
      <c r="C54" s="421"/>
      <c r="D54" s="421"/>
      <c r="E54" s="424"/>
      <c r="F54" s="421"/>
      <c r="G54" s="421"/>
      <c r="H54" s="311"/>
      <c r="J54" s="312"/>
      <c r="K54" s="313"/>
      <c r="L54" s="314"/>
    </row>
    <row r="55" s="10" customFormat="1" ht="20.100000000000001" customHeight="1">
      <c r="A55" s="9"/>
      <c r="B55" s="11"/>
      <c r="C55" s="421"/>
      <c r="D55" s="421"/>
      <c r="E55" s="424"/>
      <c r="F55" s="421"/>
      <c r="G55" s="421"/>
      <c r="H55" s="311"/>
      <c r="J55" s="312"/>
      <c r="K55" s="313"/>
      <c r="L55" s="314"/>
    </row>
    <row r="56" s="10" customFormat="1" ht="20.100000000000001" customHeight="1">
      <c r="A56" s="9"/>
      <c r="B56" s="11"/>
      <c r="C56" s="421"/>
      <c r="D56" s="421"/>
      <c r="E56" s="424"/>
      <c r="F56" s="421"/>
      <c r="G56" s="421"/>
      <c r="H56" s="311"/>
      <c r="J56" s="312"/>
      <c r="K56" s="313"/>
      <c r="L56" s="314"/>
    </row>
    <row r="57" s="10" customFormat="1" ht="20.100000000000001" customHeight="1">
      <c r="A57" s="9"/>
      <c r="B57" s="11"/>
      <c r="C57" s="421"/>
      <c r="D57" s="421"/>
      <c r="E57" s="424"/>
      <c r="F57" s="421"/>
      <c r="G57" s="421"/>
      <c r="H57" s="311"/>
      <c r="J57" s="312"/>
      <c r="K57" s="313"/>
      <c r="L57" s="314"/>
    </row>
    <row r="58" s="10" customFormat="1" ht="20.100000000000001" customHeight="1">
      <c r="A58" s="9"/>
      <c r="B58" s="11"/>
      <c r="C58" s="421"/>
      <c r="D58" s="421"/>
      <c r="E58" s="424"/>
      <c r="F58" s="421"/>
      <c r="G58" s="421"/>
      <c r="H58" s="311"/>
      <c r="J58" s="312"/>
      <c r="K58" s="313"/>
      <c r="L58" s="314"/>
    </row>
    <row r="59" s="10" customFormat="1" ht="20.100000000000001" customHeight="1">
      <c r="A59" s="9"/>
      <c r="B59" s="11"/>
      <c r="C59" s="421"/>
      <c r="D59" s="421"/>
      <c r="E59" s="424"/>
      <c r="F59" s="421"/>
      <c r="G59" s="421"/>
      <c r="H59" s="311"/>
      <c r="J59" s="312"/>
      <c r="K59" s="313"/>
      <c r="L59" s="314"/>
    </row>
    <row r="60" s="10" customFormat="1" ht="20.100000000000001" customHeight="1">
      <c r="A60" s="9"/>
      <c r="B60" s="11"/>
      <c r="C60" s="421"/>
      <c r="D60" s="421"/>
      <c r="E60" s="424"/>
      <c r="F60" s="421"/>
      <c r="G60" s="421"/>
      <c r="H60" s="311"/>
      <c r="J60" s="312"/>
      <c r="K60" s="313"/>
      <c r="L60" s="314"/>
    </row>
    <row r="61" s="10" customFormat="1" ht="20.100000000000001" customHeight="1">
      <c r="A61" s="9"/>
      <c r="B61" s="11"/>
      <c r="C61" s="421"/>
      <c r="D61" s="421"/>
      <c r="E61" s="424"/>
      <c r="F61" s="421"/>
      <c r="G61" s="421"/>
      <c r="H61" s="311"/>
      <c r="J61" s="312"/>
      <c r="K61" s="313"/>
      <c r="L61" s="314"/>
    </row>
    <row r="62" s="10" customFormat="1" ht="20.100000000000001" customHeight="1">
      <c r="A62" s="9"/>
      <c r="B62" s="11"/>
      <c r="C62" s="421"/>
      <c r="D62" s="421"/>
      <c r="E62" s="424"/>
      <c r="F62" s="421"/>
      <c r="G62" s="421"/>
      <c r="H62" s="311"/>
      <c r="J62" s="312"/>
      <c r="K62" s="313"/>
      <c r="L62" s="314"/>
    </row>
    <row r="63" s="10" customFormat="1" ht="20.100000000000001" customHeight="1">
      <c r="A63" s="9"/>
      <c r="B63" s="11"/>
      <c r="C63" s="421"/>
      <c r="D63" s="421"/>
      <c r="E63" s="424"/>
      <c r="F63" s="421"/>
      <c r="G63" s="421"/>
      <c r="H63" s="311"/>
      <c r="J63" s="312"/>
      <c r="K63" s="313"/>
      <c r="L63" s="314"/>
    </row>
    <row r="64" s="10" customFormat="1" ht="20.100000000000001" customHeight="1">
      <c r="A64" s="9"/>
      <c r="B64" s="11"/>
      <c r="C64" s="421"/>
      <c r="D64" s="421"/>
      <c r="E64" s="424"/>
      <c r="F64" s="421"/>
      <c r="G64" s="421"/>
      <c r="H64" s="311"/>
      <c r="J64" s="312"/>
      <c r="K64" s="313"/>
      <c r="L64" s="314"/>
    </row>
    <row r="65" s="10" customFormat="1" ht="20.100000000000001" customHeight="1">
      <c r="A65" s="9"/>
      <c r="B65" s="11"/>
      <c r="C65" s="421"/>
      <c r="D65" s="421"/>
      <c r="E65" s="424"/>
      <c r="F65" s="421"/>
      <c r="G65" s="421"/>
      <c r="H65" s="311"/>
      <c r="J65" s="312"/>
      <c r="K65" s="313"/>
      <c r="L65" s="314"/>
    </row>
    <row r="66" s="10" customFormat="1" ht="20.100000000000001" customHeight="1">
      <c r="A66" s="9"/>
      <c r="B66" s="11"/>
      <c r="C66" s="421"/>
      <c r="D66" s="421"/>
      <c r="E66" s="424"/>
      <c r="F66" s="421"/>
      <c r="G66" s="421"/>
      <c r="H66" s="311"/>
      <c r="J66" s="312"/>
      <c r="K66" s="313"/>
      <c r="L66" s="314"/>
    </row>
    <row r="67" s="10" customFormat="1" ht="20.100000000000001" customHeight="1">
      <c r="A67" s="9"/>
      <c r="B67" s="11"/>
      <c r="C67" s="309"/>
      <c r="D67" s="310"/>
      <c r="E67" s="310"/>
      <c r="F67" s="310"/>
      <c r="G67" s="311"/>
      <c r="H67" s="311"/>
      <c r="J67" s="312"/>
      <c r="K67" s="313"/>
      <c r="L67" s="314"/>
    </row>
    <row r="68" s="10" customFormat="1" ht="20.100000000000001" customHeight="1">
      <c r="A68" s="9"/>
      <c r="B68" s="11"/>
      <c r="C68" s="309"/>
      <c r="D68" s="310"/>
      <c r="E68" s="310"/>
      <c r="F68" s="310"/>
      <c r="G68" s="311"/>
      <c r="H68" s="311"/>
      <c r="J68" s="312"/>
      <c r="K68" s="313"/>
      <c r="L68" s="314"/>
    </row>
    <row r="69" s="10" customFormat="1" ht="20.100000000000001" customHeight="1">
      <c r="A69" s="9"/>
      <c r="B69" s="11"/>
      <c r="C69" s="309"/>
      <c r="D69" s="310"/>
      <c r="E69" s="310"/>
      <c r="F69" s="310"/>
      <c r="G69" s="311"/>
      <c r="H69" s="311"/>
      <c r="J69" s="312"/>
      <c r="K69" s="313"/>
      <c r="L69" s="314"/>
    </row>
    <row r="70" s="10" customFormat="1" ht="20.100000000000001" customHeight="1">
      <c r="A70" s="9"/>
      <c r="B70" s="11"/>
      <c r="C70" s="309"/>
      <c r="D70" s="310"/>
      <c r="E70" s="310"/>
      <c r="F70" s="310"/>
      <c r="G70" s="311"/>
      <c r="H70" s="311"/>
      <c r="J70" s="312"/>
      <c r="K70" s="313"/>
      <c r="L70" s="314"/>
    </row>
    <row r="71" s="10" customFormat="1" ht="20.100000000000001" customHeight="1">
      <c r="A71" s="9"/>
      <c r="B71" s="11"/>
      <c r="C71" s="309"/>
      <c r="D71" s="310"/>
      <c r="E71" s="310"/>
      <c r="F71" s="310"/>
      <c r="G71" s="311"/>
      <c r="H71" s="311"/>
      <c r="J71" s="312"/>
      <c r="K71" s="313"/>
      <c r="L71" s="314"/>
    </row>
    <row r="72" s="10" customFormat="1" ht="20.100000000000001" customHeight="1">
      <c r="A72" s="9"/>
      <c r="B72" s="11"/>
      <c r="C72" s="309"/>
      <c r="D72" s="310"/>
      <c r="E72" s="310"/>
      <c r="F72" s="310"/>
      <c r="G72" s="311"/>
      <c r="H72" s="311"/>
      <c r="J72" s="312"/>
      <c r="K72" s="314"/>
      <c r="L72" s="314"/>
    </row>
    <row r="73" s="10" customFormat="1" ht="20.100000000000001" customHeight="1">
      <c r="A73" s="9"/>
      <c r="B73" s="11"/>
      <c r="C73" s="309"/>
      <c r="D73" s="310"/>
      <c r="E73" s="310"/>
      <c r="F73" s="310"/>
      <c r="G73" s="311"/>
      <c r="H73" s="311"/>
      <c r="J73" s="312"/>
      <c r="K73" s="314"/>
      <c r="L73" s="314"/>
    </row>
    <row r="74" s="10" customFormat="1" ht="20.100000000000001" customHeight="1">
      <c r="A74" s="9"/>
      <c r="B74" s="11"/>
      <c r="C74" s="309"/>
      <c r="D74" s="310"/>
      <c r="E74" s="310"/>
      <c r="F74" s="310"/>
      <c r="G74" s="311"/>
      <c r="H74" s="311"/>
      <c r="J74" s="312"/>
      <c r="K74" s="314"/>
      <c r="L74" s="314"/>
    </row>
    <row r="75" s="10" customFormat="1" ht="20.100000000000001" customHeight="1">
      <c r="A75" s="9"/>
      <c r="B75" s="11"/>
      <c r="C75" s="309"/>
      <c r="D75" s="310"/>
      <c r="E75" s="310"/>
      <c r="F75" s="310"/>
      <c r="G75" s="311"/>
      <c r="H75" s="311"/>
      <c r="J75" s="312"/>
      <c r="K75" s="314"/>
      <c r="L75" s="314"/>
    </row>
    <row r="76" s="10" customFormat="1" ht="20.100000000000001" customHeight="1">
      <c r="A76" s="9"/>
      <c r="B76" s="11"/>
      <c r="C76" s="309"/>
      <c r="D76" s="310"/>
      <c r="E76" s="310"/>
      <c r="F76" s="310"/>
      <c r="G76" s="311"/>
      <c r="H76" s="311"/>
      <c r="J76" s="312"/>
      <c r="K76" s="314"/>
      <c r="L76" s="314"/>
    </row>
    <row r="77" s="10" customFormat="1" ht="20.100000000000001" customHeight="1">
      <c r="A77" s="9"/>
      <c r="B77" s="11"/>
      <c r="C77" s="309"/>
      <c r="D77" s="310"/>
      <c r="E77" s="310"/>
      <c r="F77" s="310"/>
      <c r="G77" s="311"/>
      <c r="H77" s="311"/>
      <c r="J77" s="312"/>
      <c r="K77" s="314"/>
      <c r="L77" s="314"/>
    </row>
    <row r="78" s="10" customFormat="1" ht="20.100000000000001" customHeight="1">
      <c r="A78" s="9"/>
      <c r="B78" s="11"/>
      <c r="C78" s="309"/>
      <c r="D78" s="310"/>
      <c r="E78" s="310"/>
      <c r="F78" s="310"/>
      <c r="G78" s="311"/>
      <c r="H78" s="311"/>
      <c r="J78" s="312"/>
      <c r="K78" s="314"/>
      <c r="L78" s="314"/>
    </row>
    <row r="79" s="10" customFormat="1" ht="20.100000000000001" customHeight="1">
      <c r="A79" s="9"/>
      <c r="B79" s="11"/>
      <c r="C79" s="309"/>
      <c r="D79" s="310"/>
      <c r="E79" s="310"/>
      <c r="F79" s="310"/>
      <c r="G79" s="311"/>
      <c r="H79" s="311"/>
      <c r="J79" s="312"/>
      <c r="K79" s="314"/>
      <c r="L79" s="314"/>
    </row>
    <row r="80" s="10" customFormat="1" ht="20.100000000000001" customHeight="1">
      <c r="A80" s="9"/>
      <c r="B80" s="11"/>
      <c r="C80" s="309"/>
      <c r="D80" s="310"/>
      <c r="E80" s="310"/>
      <c r="F80" s="310"/>
      <c r="G80" s="311"/>
      <c r="H80" s="311"/>
      <c r="J80" s="312"/>
      <c r="K80" s="314"/>
      <c r="L80" s="314"/>
    </row>
    <row r="81" s="10" customFormat="1" ht="20.100000000000001" customHeight="1">
      <c r="A81" s="9"/>
      <c r="B81" s="11"/>
      <c r="C81" s="309"/>
      <c r="D81" s="310"/>
      <c r="E81" s="310"/>
      <c r="F81" s="310"/>
      <c r="G81" s="311"/>
      <c r="H81" s="311"/>
      <c r="J81" s="312"/>
      <c r="K81" s="314"/>
      <c r="L81" s="314"/>
    </row>
    <row r="82" s="10" customFormat="1" ht="20.100000000000001" customHeight="1">
      <c r="A82" s="9"/>
      <c r="B82" s="11"/>
      <c r="C82" s="309"/>
      <c r="D82" s="310"/>
      <c r="E82" s="310"/>
      <c r="F82" s="310"/>
      <c r="G82" s="311"/>
      <c r="H82" s="311"/>
      <c r="J82" s="312"/>
      <c r="K82" s="314"/>
      <c r="L82" s="314"/>
    </row>
    <row r="83" s="10" customFormat="1" ht="20.100000000000001" customHeight="1">
      <c r="A83" s="9"/>
      <c r="B83" s="11"/>
      <c r="C83" s="309"/>
      <c r="D83" s="310"/>
      <c r="E83" s="310"/>
      <c r="F83" s="310"/>
      <c r="G83" s="311"/>
      <c r="H83" s="311"/>
      <c r="J83" s="312"/>
      <c r="K83" s="314"/>
      <c r="L83" s="314"/>
    </row>
    <row r="84" s="10" customFormat="1" ht="20.100000000000001" customHeight="1">
      <c r="A84" s="9"/>
      <c r="B84" s="11"/>
      <c r="C84" s="309"/>
      <c r="D84" s="310"/>
      <c r="E84" s="310"/>
      <c r="F84" s="310"/>
      <c r="G84" s="311"/>
      <c r="H84" s="311"/>
      <c r="J84" s="312"/>
      <c r="K84" s="314"/>
      <c r="L84" s="314"/>
    </row>
    <row r="85" s="10" customFormat="1" ht="20.100000000000001" customHeight="1">
      <c r="A85" s="9"/>
      <c r="B85" s="11"/>
      <c r="C85" s="309"/>
      <c r="D85" s="310"/>
      <c r="E85" s="310"/>
      <c r="F85" s="310"/>
      <c r="G85" s="311"/>
      <c r="H85" s="311"/>
      <c r="J85" s="312"/>
      <c r="K85" s="314"/>
      <c r="L85" s="314"/>
    </row>
    <row r="86" s="10" customFormat="1" ht="20.100000000000001" customHeight="1">
      <c r="A86" s="9"/>
      <c r="B86" s="11"/>
      <c r="C86" s="309"/>
      <c r="D86" s="310"/>
      <c r="E86" s="310"/>
      <c r="F86" s="310"/>
      <c r="G86" s="311"/>
      <c r="H86" s="311"/>
      <c r="J86" s="312"/>
      <c r="K86" s="314"/>
      <c r="L86" s="314"/>
    </row>
    <row r="87" s="10" customFormat="1" ht="20.100000000000001" customHeight="1">
      <c r="A87" s="9"/>
      <c r="B87" s="11"/>
      <c r="C87" s="309"/>
      <c r="D87" s="310"/>
      <c r="E87" s="310"/>
      <c r="F87" s="310"/>
      <c r="G87" s="311"/>
      <c r="H87" s="311"/>
      <c r="J87" s="312"/>
      <c r="K87" s="314"/>
      <c r="L87" s="314"/>
    </row>
    <row r="88" s="10" customFormat="1" ht="20.100000000000001" customHeight="1">
      <c r="A88" s="9"/>
      <c r="B88" s="11"/>
      <c r="C88" s="309"/>
      <c r="D88" s="310"/>
      <c r="E88" s="310"/>
      <c r="F88" s="310"/>
      <c r="G88" s="311"/>
      <c r="H88" s="311"/>
      <c r="J88" s="312"/>
      <c r="K88" s="314"/>
      <c r="L88" s="314"/>
    </row>
    <row r="89" s="10" customFormat="1" ht="20.100000000000001" customHeight="1">
      <c r="A89" s="9"/>
      <c r="B89" s="11"/>
      <c r="C89" s="309"/>
      <c r="D89" s="310"/>
      <c r="E89" s="310"/>
      <c r="F89" s="310"/>
      <c r="G89" s="311"/>
      <c r="H89" s="311"/>
      <c r="J89" s="312"/>
      <c r="K89" s="314"/>
      <c r="L89" s="314"/>
    </row>
    <row r="90" s="10" customFormat="1" ht="20.100000000000001" customHeight="1">
      <c r="A90" s="9"/>
      <c r="B90" s="11"/>
      <c r="C90" s="309"/>
      <c r="D90" s="310"/>
      <c r="E90" s="310"/>
      <c r="F90" s="310"/>
      <c r="G90" s="311"/>
      <c r="H90" s="311"/>
      <c r="J90" s="312"/>
      <c r="K90" s="314"/>
      <c r="L90" s="314"/>
    </row>
    <row r="91" s="10" customFormat="1" ht="20.100000000000001" customHeight="1">
      <c r="A91" s="9"/>
      <c r="B91" s="11"/>
      <c r="C91" s="309"/>
      <c r="D91" s="310"/>
      <c r="E91" s="310"/>
      <c r="F91" s="310"/>
      <c r="G91" s="311"/>
      <c r="H91" s="311"/>
      <c r="J91" s="312"/>
      <c r="K91" s="314"/>
      <c r="L91" s="314"/>
    </row>
    <row r="92" s="10" customFormat="1" ht="20.100000000000001" customHeight="1">
      <c r="A92" s="9"/>
      <c r="B92" s="11"/>
      <c r="C92" s="309"/>
      <c r="D92" s="310"/>
      <c r="E92" s="310"/>
      <c r="F92" s="310"/>
      <c r="G92" s="311"/>
      <c r="H92" s="311"/>
      <c r="J92" s="312"/>
      <c r="K92" s="314"/>
      <c r="L92" s="314"/>
    </row>
    <row r="93" s="10" customFormat="1" ht="20.100000000000001" customHeight="1">
      <c r="A93" s="9"/>
      <c r="B93" s="11"/>
      <c r="C93" s="309"/>
      <c r="D93" s="310"/>
      <c r="E93" s="310"/>
      <c r="F93" s="310"/>
      <c r="G93" s="311"/>
      <c r="H93" s="311"/>
      <c r="J93" s="312"/>
      <c r="K93" s="314"/>
      <c r="L93" s="314"/>
    </row>
    <row r="94" s="10" customFormat="1" ht="20.100000000000001" customHeight="1">
      <c r="A94" s="9"/>
      <c r="B94" s="11"/>
      <c r="C94" s="309"/>
      <c r="D94" s="310"/>
      <c r="E94" s="310"/>
      <c r="F94" s="310"/>
      <c r="G94" s="311"/>
      <c r="H94" s="311"/>
      <c r="J94" s="312"/>
      <c r="K94" s="314"/>
      <c r="L94" s="314"/>
    </row>
    <row r="95" s="10" customFormat="1" ht="20.100000000000001" customHeight="1">
      <c r="A95" s="9"/>
      <c r="B95" s="11"/>
      <c r="C95" s="309"/>
      <c r="D95" s="310"/>
      <c r="E95" s="310"/>
      <c r="F95" s="310"/>
      <c r="G95" s="311"/>
      <c r="H95" s="311"/>
      <c r="J95" s="312"/>
      <c r="K95" s="314"/>
      <c r="L95" s="314"/>
    </row>
    <row r="96" s="10" customFormat="1" ht="20.100000000000001" customHeight="1">
      <c r="A96" s="9"/>
      <c r="B96" s="11"/>
      <c r="C96" s="309"/>
      <c r="D96" s="310"/>
      <c r="E96" s="310"/>
      <c r="F96" s="310"/>
      <c r="G96" s="311"/>
      <c r="H96" s="311"/>
      <c r="J96" s="312"/>
      <c r="K96" s="314"/>
      <c r="L96" s="314"/>
    </row>
    <row r="97" s="10" customFormat="1" ht="20.100000000000001" customHeight="1">
      <c r="A97" s="9"/>
      <c r="B97" s="11"/>
      <c r="C97" s="309"/>
      <c r="D97" s="310"/>
      <c r="E97" s="310"/>
      <c r="F97" s="310"/>
      <c r="G97" s="311"/>
      <c r="H97" s="311"/>
      <c r="J97" s="312"/>
      <c r="K97" s="314"/>
      <c r="L97" s="314"/>
    </row>
    <row r="98" s="10" customFormat="1" ht="20.100000000000001" customHeight="1">
      <c r="A98" s="9"/>
      <c r="B98" s="11"/>
      <c r="C98" s="309"/>
      <c r="D98" s="310"/>
      <c r="E98" s="310"/>
      <c r="F98" s="310"/>
      <c r="G98" s="311"/>
      <c r="H98" s="311"/>
      <c r="J98" s="312"/>
      <c r="K98" s="314"/>
      <c r="L98" s="314"/>
    </row>
    <row r="99" s="10" customFormat="1" ht="20.100000000000001" customHeight="1">
      <c r="A99" s="9"/>
      <c r="B99" s="11"/>
      <c r="C99" s="309"/>
      <c r="D99" s="310"/>
      <c r="E99" s="310"/>
      <c r="F99" s="310"/>
      <c r="G99" s="311"/>
      <c r="H99" s="311"/>
      <c r="J99" s="312"/>
      <c r="K99" s="314"/>
      <c r="L99" s="314"/>
    </row>
    <row r="100" s="10" customFormat="1" ht="20.100000000000001" customHeight="1">
      <c r="A100" s="9"/>
      <c r="B100" s="11"/>
      <c r="C100" s="309"/>
      <c r="D100" s="310"/>
      <c r="E100" s="310"/>
      <c r="F100" s="310"/>
      <c r="G100" s="311"/>
      <c r="H100" s="311"/>
      <c r="J100" s="312"/>
      <c r="K100" s="314"/>
      <c r="L100" s="314"/>
    </row>
    <row r="101" s="10" customFormat="1" ht="20.100000000000001" customHeight="1">
      <c r="A101" s="9"/>
      <c r="B101" s="11"/>
      <c r="C101" s="309"/>
      <c r="D101" s="310"/>
      <c r="E101" s="310"/>
      <c r="F101" s="310"/>
      <c r="G101" s="311"/>
      <c r="H101" s="311"/>
      <c r="J101" s="312"/>
      <c r="K101" s="314"/>
      <c r="L101" s="314"/>
    </row>
    <row r="102" s="10" customFormat="1" ht="20.100000000000001" customHeight="1">
      <c r="A102" s="9"/>
      <c r="B102" s="11"/>
      <c r="C102" s="309"/>
      <c r="D102" s="310"/>
      <c r="E102" s="310"/>
      <c r="F102" s="310"/>
      <c r="G102" s="311"/>
      <c r="H102" s="311"/>
      <c r="J102" s="312"/>
      <c r="K102" s="314"/>
      <c r="L102" s="314"/>
    </row>
    <row r="103" s="10" customFormat="1" ht="20.100000000000001" customHeight="1">
      <c r="A103" s="9"/>
      <c r="B103" s="11"/>
      <c r="C103" s="309"/>
      <c r="D103" s="310"/>
      <c r="E103" s="310"/>
      <c r="F103" s="310"/>
      <c r="G103" s="311"/>
      <c r="H103" s="311"/>
      <c r="J103" s="312"/>
      <c r="K103" s="314"/>
      <c r="L103" s="314"/>
    </row>
    <row r="104" s="10" customFormat="1" ht="20.100000000000001" customHeight="1">
      <c r="A104" s="9"/>
      <c r="B104" s="11"/>
      <c r="C104" s="309"/>
      <c r="D104" s="310"/>
      <c r="E104" s="310"/>
      <c r="F104" s="310"/>
      <c r="G104" s="311"/>
      <c r="H104" s="311"/>
      <c r="J104" s="312"/>
      <c r="K104" s="314"/>
      <c r="L104" s="314"/>
    </row>
    <row r="105" s="10" customFormat="1" ht="20.100000000000001" customHeight="1">
      <c r="A105" s="9"/>
      <c r="B105" s="11"/>
      <c r="C105" s="309"/>
      <c r="D105" s="310"/>
      <c r="E105" s="310"/>
      <c r="F105" s="310"/>
      <c r="G105" s="311"/>
      <c r="H105" s="311"/>
      <c r="J105" s="312"/>
      <c r="K105" s="314"/>
      <c r="L105" s="314"/>
    </row>
    <row r="106" s="10" customFormat="1" ht="20.100000000000001" customHeight="1">
      <c r="A106" s="9"/>
      <c r="B106" s="11"/>
      <c r="C106" s="309"/>
      <c r="D106" s="310"/>
      <c r="E106" s="310"/>
      <c r="F106" s="310"/>
      <c r="G106" s="311"/>
      <c r="H106" s="311"/>
      <c r="J106" s="312"/>
      <c r="K106" s="314"/>
      <c r="L106" s="314"/>
    </row>
    <row r="107" s="10" customFormat="1" ht="20.100000000000001" customHeight="1">
      <c r="A107" s="9"/>
      <c r="B107" s="11"/>
      <c r="C107" s="309"/>
      <c r="D107" s="310"/>
      <c r="E107" s="310"/>
      <c r="F107" s="310"/>
      <c r="G107" s="311"/>
      <c r="H107" s="311"/>
      <c r="J107" s="312"/>
      <c r="K107" s="314"/>
      <c r="L107" s="314"/>
    </row>
    <row r="108" s="10" customFormat="1" ht="20.100000000000001" customHeight="1">
      <c r="A108" s="9"/>
      <c r="B108" s="11"/>
      <c r="C108" s="309"/>
      <c r="D108" s="310"/>
      <c r="E108" s="310"/>
      <c r="F108" s="310"/>
      <c r="G108" s="311"/>
      <c r="H108" s="311"/>
      <c r="J108" s="312"/>
      <c r="K108" s="314"/>
      <c r="L108" s="314"/>
    </row>
    <row r="109" s="10" customFormat="1" ht="20.100000000000001" customHeight="1">
      <c r="A109" s="9"/>
      <c r="B109" s="11"/>
      <c r="C109" s="309"/>
      <c r="D109" s="310"/>
      <c r="E109" s="310"/>
      <c r="F109" s="310"/>
      <c r="G109" s="311"/>
      <c r="H109" s="311"/>
      <c r="J109" s="312"/>
      <c r="K109" s="314"/>
      <c r="L109" s="314"/>
    </row>
    <row r="110" s="10" customFormat="1" ht="20.100000000000001" customHeight="1">
      <c r="A110" s="9"/>
      <c r="B110" s="11"/>
      <c r="C110" s="309"/>
      <c r="D110" s="310"/>
      <c r="E110" s="310"/>
      <c r="F110" s="310"/>
      <c r="G110" s="311"/>
      <c r="H110" s="311"/>
      <c r="J110" s="312"/>
      <c r="K110" s="314"/>
      <c r="L110" s="314"/>
    </row>
    <row r="111" s="10" customFormat="1" ht="20.100000000000001" customHeight="1">
      <c r="A111" s="9"/>
      <c r="B111" s="11"/>
      <c r="C111" s="309"/>
      <c r="D111" s="310"/>
      <c r="E111" s="310"/>
      <c r="F111" s="310"/>
      <c r="G111" s="311"/>
      <c r="H111" s="311"/>
      <c r="J111" s="312"/>
      <c r="K111" s="314"/>
      <c r="L111" s="314"/>
    </row>
    <row r="112" s="10" customFormat="1" ht="20.100000000000001" customHeight="1">
      <c r="A112" s="9"/>
      <c r="B112" s="11"/>
      <c r="C112" s="309"/>
      <c r="D112" s="310"/>
      <c r="E112" s="310"/>
      <c r="F112" s="310"/>
      <c r="G112" s="311"/>
      <c r="H112" s="311"/>
      <c r="J112" s="312"/>
      <c r="K112" s="314"/>
      <c r="L112" s="314"/>
    </row>
    <row r="113" s="10" customFormat="1" ht="20.100000000000001" customHeight="1">
      <c r="A113" s="9"/>
      <c r="B113" s="11"/>
      <c r="C113" s="309"/>
      <c r="D113" s="310"/>
      <c r="E113" s="310"/>
      <c r="F113" s="310"/>
      <c r="G113" s="311"/>
      <c r="H113" s="311"/>
      <c r="J113" s="312"/>
      <c r="K113" s="314"/>
      <c r="L113" s="314"/>
    </row>
    <row r="114" s="10" customFormat="1" ht="20.100000000000001" customHeight="1">
      <c r="A114" s="9"/>
      <c r="B114" s="11"/>
      <c r="C114" s="309"/>
      <c r="D114" s="310"/>
      <c r="E114" s="310"/>
      <c r="F114" s="310"/>
      <c r="G114" s="311"/>
      <c r="H114" s="311"/>
      <c r="J114" s="312"/>
      <c r="K114" s="314"/>
      <c r="L114" s="314"/>
    </row>
    <row r="115" s="10" customFormat="1" ht="20.100000000000001" customHeight="1">
      <c r="A115" s="9"/>
      <c r="B115" s="11"/>
      <c r="C115" s="309"/>
      <c r="D115" s="310"/>
      <c r="E115" s="310"/>
      <c r="F115" s="310"/>
      <c r="G115" s="311"/>
      <c r="H115" s="311"/>
      <c r="J115" s="312"/>
      <c r="K115" s="314"/>
      <c r="L115" s="314"/>
    </row>
    <row r="116" s="10" customFormat="1" ht="20.100000000000001" customHeight="1">
      <c r="A116" s="9"/>
      <c r="B116" s="11"/>
      <c r="C116" s="309"/>
      <c r="D116" s="310"/>
      <c r="E116" s="310"/>
      <c r="F116" s="310"/>
      <c r="G116" s="311"/>
      <c r="H116" s="311"/>
      <c r="J116" s="312"/>
      <c r="K116" s="314"/>
      <c r="L116" s="314"/>
    </row>
    <row r="117" s="10" customFormat="1" ht="20.100000000000001" customHeight="1">
      <c r="A117" s="9"/>
      <c r="B117" s="11"/>
      <c r="C117" s="309"/>
      <c r="D117" s="310"/>
      <c r="E117" s="310"/>
      <c r="F117" s="310"/>
      <c r="G117" s="311"/>
      <c r="H117" s="311"/>
      <c r="J117" s="312"/>
      <c r="K117" s="314"/>
      <c r="L117" s="314"/>
    </row>
    <row r="118" s="10" customFormat="1" ht="20.100000000000001" customHeight="1">
      <c r="A118" s="9"/>
      <c r="B118" s="11"/>
      <c r="C118" s="309"/>
      <c r="D118" s="310"/>
      <c r="E118" s="310"/>
      <c r="F118" s="310"/>
      <c r="G118" s="311"/>
      <c r="H118" s="311"/>
      <c r="J118" s="312"/>
      <c r="K118" s="314"/>
      <c r="L118" s="314"/>
    </row>
    <row r="119" s="10" customFormat="1" ht="20.100000000000001" customHeight="1">
      <c r="A119" s="9"/>
      <c r="B119" s="11"/>
      <c r="C119" s="309"/>
      <c r="D119" s="310"/>
      <c r="E119" s="310"/>
      <c r="F119" s="310"/>
      <c r="G119" s="311"/>
      <c r="H119" s="311"/>
      <c r="J119" s="312"/>
      <c r="K119" s="314"/>
      <c r="L119" s="314"/>
    </row>
    <row r="120" s="10" customFormat="1" ht="20.100000000000001" customHeight="1">
      <c r="A120" s="9"/>
      <c r="B120" s="11"/>
      <c r="C120" s="309"/>
      <c r="D120" s="310"/>
      <c r="E120" s="310"/>
      <c r="F120" s="310"/>
      <c r="G120" s="311"/>
      <c r="H120" s="311"/>
      <c r="J120" s="312"/>
      <c r="K120" s="314"/>
      <c r="L120" s="314"/>
    </row>
    <row r="121" s="10" customFormat="1" ht="20.100000000000001" customHeight="1">
      <c r="A121" s="9"/>
      <c r="B121" s="11"/>
      <c r="C121" s="309"/>
      <c r="D121" s="310"/>
      <c r="E121" s="310"/>
      <c r="F121" s="310"/>
      <c r="G121" s="311"/>
      <c r="H121" s="311"/>
      <c r="J121" s="312"/>
      <c r="K121" s="314"/>
      <c r="L121" s="314"/>
    </row>
    <row r="122" s="10" customFormat="1" ht="20.100000000000001" customHeight="1">
      <c r="A122" s="9"/>
      <c r="B122" s="11"/>
      <c r="C122" s="309"/>
      <c r="D122" s="310"/>
      <c r="E122" s="310"/>
      <c r="F122" s="310"/>
      <c r="G122" s="311"/>
      <c r="H122" s="311"/>
      <c r="J122" s="312"/>
      <c r="K122" s="314"/>
      <c r="L122" s="314"/>
    </row>
    <row r="123" s="10" customFormat="1" ht="20.100000000000001" customHeight="1">
      <c r="A123" s="9"/>
      <c r="B123" s="11"/>
      <c r="C123" s="309"/>
      <c r="D123" s="310"/>
      <c r="E123" s="310"/>
      <c r="F123" s="310"/>
      <c r="G123" s="311"/>
      <c r="H123" s="311"/>
      <c r="J123" s="312"/>
      <c r="K123" s="314"/>
      <c r="L123" s="314"/>
    </row>
    <row r="124" s="10" customFormat="1" ht="20.100000000000001" customHeight="1">
      <c r="A124" s="9"/>
      <c r="B124" s="11"/>
      <c r="C124" s="309"/>
      <c r="D124" s="310"/>
      <c r="E124" s="310"/>
      <c r="F124" s="310"/>
      <c r="G124" s="311"/>
      <c r="H124" s="311"/>
      <c r="J124" s="312"/>
      <c r="K124" s="314"/>
      <c r="L124" s="314"/>
    </row>
    <row r="125" s="10" customFormat="1" ht="20.100000000000001" customHeight="1">
      <c r="A125" s="9"/>
      <c r="B125" s="11"/>
      <c r="C125" s="309"/>
      <c r="D125" s="310"/>
      <c r="E125" s="310"/>
      <c r="F125" s="310"/>
      <c r="G125" s="311"/>
      <c r="H125" s="311"/>
      <c r="J125" s="312"/>
      <c r="K125" s="314"/>
      <c r="L125" s="314"/>
    </row>
    <row r="126" s="10" customFormat="1" ht="20.100000000000001" customHeight="1">
      <c r="A126" s="9"/>
      <c r="B126" s="11"/>
      <c r="C126" s="309"/>
      <c r="D126" s="310"/>
      <c r="E126" s="310"/>
      <c r="F126" s="310"/>
      <c r="G126" s="311"/>
      <c r="H126" s="311"/>
      <c r="J126" s="312"/>
      <c r="K126" s="314"/>
      <c r="L126" s="314"/>
    </row>
    <row r="127" s="10" customFormat="1" ht="20.100000000000001" customHeight="1">
      <c r="A127" s="9"/>
      <c r="B127" s="11"/>
      <c r="C127" s="309"/>
      <c r="D127" s="310"/>
      <c r="E127" s="310"/>
      <c r="F127" s="310"/>
      <c r="G127" s="311"/>
      <c r="H127" s="311"/>
      <c r="J127" s="312"/>
      <c r="K127" s="314"/>
      <c r="L127" s="314"/>
    </row>
    <row r="128" s="10" customFormat="1" ht="20.100000000000001" customHeight="1">
      <c r="A128" s="9"/>
      <c r="B128" s="11"/>
      <c r="C128" s="309"/>
      <c r="D128" s="310"/>
      <c r="E128" s="310"/>
      <c r="F128" s="310"/>
      <c r="G128" s="311"/>
      <c r="H128" s="311"/>
      <c r="J128" s="312"/>
      <c r="K128" s="314"/>
      <c r="L128" s="314"/>
    </row>
    <row r="129" ht="20.100000000000001" customHeight="1">
      <c r="I129" s="41"/>
      <c r="M129" s="301"/>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row>
  </sheetData>
  <autoFilter ref="H7:H18"/>
  <mergeCells count="29">
    <mergeCell ref="H45:I45"/>
    <mergeCell ref="B5:C5"/>
    <mergeCell ref="D5:I6"/>
    <mergeCell ref="F32:I32"/>
    <mergeCell ref="F34:I34"/>
    <mergeCell ref="F39:I39"/>
    <mergeCell ref="C13:F13"/>
    <mergeCell ref="C14:F14"/>
    <mergeCell ref="C15:F15"/>
    <mergeCell ref="C16:F16"/>
    <mergeCell ref="C17:F17"/>
    <mergeCell ref="C8:F8"/>
    <mergeCell ref="C9:F9"/>
    <mergeCell ref="C10:F10"/>
    <mergeCell ref="C11:F11"/>
    <mergeCell ref="C12:F12"/>
    <mergeCell ref="G44:I44"/>
    <mergeCell ref="G20:H20"/>
    <mergeCell ref="G22:I22"/>
    <mergeCell ref="F27:I27"/>
    <mergeCell ref="F28:I28"/>
    <mergeCell ref="F29:I29"/>
    <mergeCell ref="F30:H30"/>
    <mergeCell ref="B2:C2"/>
    <mergeCell ref="B4:C4"/>
    <mergeCell ref="M7:P7"/>
    <mergeCell ref="J42:K42"/>
    <mergeCell ref="F42:G42"/>
    <mergeCell ref="C18:F18"/>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300" verticalDpi="300" copies="1"/>
  <headerFooter/>
</worksheet>
</file>

<file path=docProps/app.xml><?xml version="1.0" encoding="utf-8"?>
<Properties xmlns="http://schemas.openxmlformats.org/officeDocument/2006/extended-properties" xmlns:vt="http://schemas.openxmlformats.org/officeDocument/2006/docPropsVTypes">
  <Application>R7-Office/2024.1.1.375</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Наталья Демина</cp:lastModifiedBy>
  <cp:revision>1</cp:revision>
  <dcterms:created xsi:type="dcterms:W3CDTF">2015-06-05T18:19:34Z</dcterms:created>
  <dcterms:modified xsi:type="dcterms:W3CDTF">2024-11-06T14:39:43Z</dcterms:modified>
</cp:coreProperties>
</file>